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แป้ง\1.ITA\ita 69\"/>
    </mc:Choice>
  </mc:AlternateContent>
  <xr:revisionPtr revIDLastSave="0" documentId="13_ncr:1_{6BA6B870-5244-4094-BCD6-463597F1F54D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สรุปผล" sheetId="16" r:id="rId1"/>
    <sheet name="ต.ค." sheetId="1" r:id="rId2"/>
    <sheet name="พ.ย." sheetId="2" r:id="rId3"/>
    <sheet name="ธ.ค." sheetId="3" r:id="rId4"/>
    <sheet name="ม.ค." sheetId="4" r:id="rId5"/>
    <sheet name="ก.พ." sheetId="5" r:id="rId6"/>
    <sheet name="มี.ค" sheetId="6" r:id="rId7"/>
    <sheet name="เม.ย." sheetId="7" r:id="rId8"/>
    <sheet name="พ.ค." sheetId="8" r:id="rId9"/>
    <sheet name="มิ.ย" sheetId="9" r:id="rId10"/>
    <sheet name="ก.ค" sheetId="10" r:id="rId11"/>
    <sheet name="ส.ค." sheetId="11" r:id="rId12"/>
    <sheet name="ก.ย." sheetId="12" r:id="rId13"/>
  </sheets>
  <definedNames>
    <definedName name="_xlnm.Print_Area" localSheetId="10">ก.ค!$A$1:$J$64</definedName>
    <definedName name="_xlnm.Print_Area" localSheetId="5">ก.พ.!$A$1:$J$29</definedName>
    <definedName name="_xlnm.Print_Area" localSheetId="12">ก.ย.!$A$1:$J$47</definedName>
    <definedName name="_xlnm.Print_Area" localSheetId="1">ต.ค.!$A$1:$J$115</definedName>
    <definedName name="_xlnm.Print_Area" localSheetId="3">ธ.ค.!$A$1:$J$39</definedName>
    <definedName name="_xlnm.Print_Area" localSheetId="8">พ.ค.!$A$1:$J$40</definedName>
    <definedName name="_xlnm.Print_Area" localSheetId="2">พ.ย.!$A$1:$J$103</definedName>
    <definedName name="_xlnm.Print_Area" localSheetId="4">ม.ค.!$A$1:$J$68</definedName>
    <definedName name="_xlnm.Print_Area" localSheetId="9">มิ.ย!$A$1:$J$41</definedName>
    <definedName name="_xlnm.Print_Area" localSheetId="6">มี.ค!$A$1:$J$63</definedName>
    <definedName name="_xlnm.Print_Area" localSheetId="7">เม.ย.!$A$1:$J$61</definedName>
    <definedName name="_xlnm.Print_Area" localSheetId="11">ส.ค.!$A$1:$J$46</definedName>
    <definedName name="_xlnm.Print_Area" localSheetId="0">สรุปผล!$A$1:$G$27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6" l="1"/>
  <c r="D25" i="16"/>
  <c r="E24" i="16"/>
  <c r="D24" i="16"/>
  <c r="E23" i="16"/>
  <c r="D23" i="16"/>
  <c r="E22" i="16"/>
  <c r="D22" i="16"/>
  <c r="G17" i="16"/>
  <c r="F17" i="16"/>
  <c r="E17" i="16"/>
  <c r="D17" i="16"/>
  <c r="C17" i="16"/>
  <c r="B17" i="16"/>
  <c r="B52" i="12" l="1"/>
  <c r="B50" i="11"/>
  <c r="B68" i="10"/>
  <c r="B45" i="9"/>
  <c r="B45" i="8"/>
  <c r="B65" i="7"/>
  <c r="B71" i="6"/>
  <c r="B67" i="6"/>
  <c r="B33" i="5"/>
  <c r="B74" i="4"/>
  <c r="B72" i="4"/>
  <c r="B45" i="3"/>
  <c r="B43" i="3"/>
  <c r="B112" i="2"/>
  <c r="B108" i="2"/>
  <c r="B120" i="1"/>
</calcChain>
</file>

<file path=xl/sharedStrings.xml><?xml version="1.0" encoding="utf-8"?>
<sst xmlns="http://schemas.openxmlformats.org/spreadsheetml/2006/main" count="2374" uniqueCount="989">
  <si>
    <t>สำนักงานปลัดกระทรวงการคลัง</t>
  </si>
  <si>
    <t>ลำดับที่</t>
  </si>
  <si>
    <t>งานที่จัดซื้อจัดจ้าง</t>
  </si>
  <si>
    <t>วงเงินที่จัดซื้อหรือจัดจ้าง</t>
  </si>
  <si>
    <t>วิธีซื้อหรือจ้าง</t>
  </si>
  <si>
    <t>รายชื่อผู้เสนอราคาและราคาที่เสนอ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</si>
  <si>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</si>
  <si>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</si>
  <si>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</si>
  <si>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เลขที่และวันที่ของสัญญาข้อตกลงในการซื้อหรือจ้าง</t>
  </si>
  <si>
    <t>เฉพาะเจาะจง</t>
  </si>
  <si>
    <t>บริษัท โทรคมนาคมแห่งชาติ จำกัด (มหาชน)</t>
  </si>
  <si>
    <t>ราคาต่ำที่สุด</t>
  </si>
  <si>
    <t>โกมลตรายาง</t>
  </si>
  <si>
    <t>จ้างทำตรายาง จำนวน 12 อัน</t>
  </si>
  <si>
    <t>บริษัท ไซท์ เพรพพาเรชั่น แมเนจเมนท์ จำกัด</t>
  </si>
  <si>
    <t>องค์การสงเคราะห์ทหารผ่านศึก</t>
  </si>
  <si>
    <t>สรุปผลการดำเนินการจัดซื้อจัดจ้างรอบเดือน ตุลาคม 2567</t>
  </si>
  <si>
    <t>วันที่ 31 ตุลาคม 2567</t>
  </si>
  <si>
    <t>กค 0201.3/1841</t>
  </si>
  <si>
    <t>ลว 1 ต.ค. 67</t>
  </si>
  <si>
    <t>ซื้อวัสดุคอมพิวเตอร์ จำนวน 8 รายการ</t>
  </si>
  <si>
    <t>บริษัท ไอทีดี คอมพลีท จำกัด</t>
  </si>
  <si>
    <t>276,950.-บาท</t>
  </si>
  <si>
    <t>บริษัท ออร่า จำกัด</t>
  </si>
  <si>
    <t>ซื้อหมอนอิงโซฟาปรจำห้องกำปั่นเงินและห้องกำปั่นทอง</t>
  </si>
  <si>
    <t>ชั้น 21 อาคาร 150 ปี กระทรวงการคลัง จำนวน 7 ใบ</t>
  </si>
  <si>
    <t>กค 0201.3/1901</t>
  </si>
  <si>
    <t>ลว 9 ต.ค. 67</t>
  </si>
  <si>
    <t>จ้างการจ้างเหมาบริการบำรุงรักษาและซ่อมแซมแก้ไข</t>
  </si>
  <si>
    <t>ประจำปีงบประมาณ 2568</t>
  </si>
  <si>
    <t>ระบบสนับสุนนสำหรับศูนย์คอมพิวเตอร์ จังหวัดปทุมธานี</t>
  </si>
  <si>
    <t>สัญญาเลขที่ 3/2568</t>
  </si>
  <si>
    <t>37,800.- บาท</t>
  </si>
  <si>
    <t>8,568,000-บาท</t>
  </si>
  <si>
    <t>8,568,000.-บาท</t>
  </si>
  <si>
    <t>ซื้อบานประตูกระจก พร้อมติดตั้ง ห้องฝ่ายช่วยอำนวยการ (เดิม)</t>
  </si>
  <si>
    <t>ชั้น 1 อาคาร สำนักงานปลัดกระทรวงการคลัง</t>
  </si>
  <si>
    <t>28,000.- บาท</t>
  </si>
  <si>
    <t xml:space="preserve">บริษัท โอ.พี.ซี.รี.แคร์ จำกัด </t>
  </si>
  <si>
    <t>กค 0201.3/1911</t>
  </si>
  <si>
    <t>ลว 10 ต.ค. 67</t>
  </si>
  <si>
    <t>จ้างเหมาทำความสะอาด อาคาร 150 ปี กระทรวงการคลัง</t>
  </si>
  <si>
    <t xml:space="preserve">ประจำปีงบประมาณพ.ศ.2568 จำนวน 1 เดือน </t>
  </si>
  <si>
    <t>ตั้งแต่วันที่ 1 ตุลาคม 2567 ถึงวันที่ 31 ตุลาคม 2567</t>
  </si>
  <si>
    <t xml:space="preserve">บริษัท สปริง พลัส (ประเทศไทย) จำกัด </t>
  </si>
  <si>
    <t>กค 0201.3/1912</t>
  </si>
  <si>
    <t>จ้างการจ้างบำรุงรักษาโครงการพัฒนา</t>
  </si>
  <si>
    <t>ระบบบริการ Tax Single Sing On (Tax SSO)</t>
  </si>
  <si>
    <t>2,496,000.- บาท</t>
  </si>
  <si>
    <t xml:space="preserve">บริษัท โปรเฟสชั่นนัล คอมพิวเตอร์ จำกัด </t>
  </si>
  <si>
    <t>สัญญาเลขที่ 2/2568</t>
  </si>
  <si>
    <t>ลว 11 ต.ค. 67</t>
  </si>
  <si>
    <t>จ้างการจ้างเหมาบริการบำรุงรักษา</t>
  </si>
  <si>
    <t>ระบบประชุมทางไกลผ่านจอภาพ</t>
  </si>
  <si>
    <t>398,970.- บาท</t>
  </si>
  <si>
    <t>สัญญาเลขที่ 15/2568</t>
  </si>
  <si>
    <t>ลว 15 ต.ค. 67</t>
  </si>
  <si>
    <t>จ้างโครงการจ้างเหมาซ่อมแซมและบำรุงรักษาเครื่องปรับอากาศ</t>
  </si>
  <si>
    <t xml:space="preserve">แบบรวมอะไหล่ จำนวน 209 เครื่อง </t>
  </si>
  <si>
    <t>อาคารสำนักงานปลัดกระทรวงการคลัง ประจำปีงบประมาณ 2568</t>
  </si>
  <si>
    <t>497,550.- บาท</t>
  </si>
  <si>
    <t>ห้างหุ้นส่วนจำกัด ไอเอสเอส ซัพพลาย เซอร์วิส</t>
  </si>
  <si>
    <t>สัญญาเลขที่ 9/2568</t>
  </si>
  <si>
    <t>จ้างเหมาให้บริการรักษาความปลอดภัยบริเวณกลุ่มอาคาร</t>
  </si>
  <si>
    <t>กระทรวงการคลังประจำปีงบประมาณ พ.ศ.2568</t>
  </si>
  <si>
    <t>6,504,000.- บาท</t>
  </si>
  <si>
    <t>สัญญาเลขที่ 4/2568</t>
  </si>
  <si>
    <t>ลว 16 ต.ค. 67</t>
  </si>
  <si>
    <t xml:space="preserve">เช่าการเช่าบริการข้อมูลระบบข่าว </t>
  </si>
  <si>
    <t>ในประเทศและข่าวต่างประเทศ</t>
  </si>
  <si>
    <t xml:space="preserve">บริษัท ดาต้าเซ็ต จำกัด </t>
  </si>
  <si>
    <t>สัญญาเลขที่ 6/2568</t>
  </si>
  <si>
    <t>จ้างการจ้างเหมาป้องกันและจำกัดปลวก มด</t>
  </si>
  <si>
    <t>แมลงสาบ หนูและหมัด ประจำปีงบประมาณ พ.ศ.2568</t>
  </si>
  <si>
    <t>สัญญาเลขที่ 8/2568</t>
  </si>
  <si>
    <t>ซื้อน้ำดื่ม ประจำปีงบประมาณ พ.ศ.2568</t>
  </si>
  <si>
    <t xml:space="preserve">บริษัท หยดทิพย์ไอ วอเตอร์ จำกัด </t>
  </si>
  <si>
    <t>กค 0201.3/1921</t>
  </si>
  <si>
    <t>บริษัท แอ็ดวานซ์อินเฟอร์เมชั่นเทคโนโลยี จำกัด มหาชน</t>
  </si>
  <si>
    <t>กค 0201.3/1951</t>
  </si>
  <si>
    <t>ลว 17 ต.ค. 67</t>
  </si>
  <si>
    <t>4,160.- บาท</t>
  </si>
  <si>
    <t>จ้างทำตรายาง จำนวน 3 อัน</t>
  </si>
  <si>
    <t>1,050.- บาท</t>
  </si>
  <si>
    <t>กค 0201.3/1952</t>
  </si>
  <si>
    <t>ลว 17 ต.ค.67</t>
  </si>
  <si>
    <t>จ้างการจ้างเหมาบริการบำรุงรักษา และซ่อมแซมแก้ไข</t>
  </si>
  <si>
    <t>ระบบสนับสนุนสำหรับศูนย์คอมพิวเตอร์หลัก Data Center</t>
  </si>
  <si>
    <t>สัญญาเลขที่ 10/2568</t>
  </si>
  <si>
    <t>จ้างการจ้างเหมาบริการระบบ Internet ความเร็วสูง</t>
  </si>
  <si>
    <t>7,440,000.- บาท</t>
  </si>
  <si>
    <t>สัญญาเลขที่ 7/2568</t>
  </si>
  <si>
    <t>ลว 18 ต.ค. 67</t>
  </si>
  <si>
    <t>จ้างเหมาบริการบำรุงรักษาและซ่อมแซมลิฟต์</t>
  </si>
  <si>
    <t>แบบรวมอะไหล่ ลิฟต์ 1-4 อาคาร สำนักงานปลัดกระทรวงการคลัง</t>
  </si>
  <si>
    <t>ประจำปีงบประมาณ พ.ศ.2568</t>
  </si>
  <si>
    <t>248,240.- บาท</t>
  </si>
  <si>
    <t>สัญญาเลขที่ 20/2568</t>
  </si>
  <si>
    <t>ลว 21 ต.ค. 67</t>
  </si>
  <si>
    <t>จ้างการจ้างเหมาบริการซ่อมบำรุงลิฟต์โดยสารแบบรวมอะไหล่</t>
  </si>
  <si>
    <t>อาคารอเนกประสงค์กระทรวงการคลัง ประจำปีงบประมาณ พ.ศ.2568</t>
  </si>
  <si>
    <t>บริษัท ฮิตาชิ เอลลิเวเตอร์ (ประเทศไทย) จำกัด</t>
  </si>
  <si>
    <t>82,500.- บาท</t>
  </si>
  <si>
    <t>กค 0201.3/1981</t>
  </si>
  <si>
    <t>ลว 22 ต.ค. 67</t>
  </si>
  <si>
    <t xml:space="preserve">จ้างซ่อมปั๊มน้ำและเดินท่อน้ำใหม่ อาคารอเนกประสงค์ </t>
  </si>
  <si>
    <t xml:space="preserve">กระทรวงการคลัง </t>
  </si>
  <si>
    <t>219,000.- บาท</t>
  </si>
  <si>
    <t>กค 0201.3/1991</t>
  </si>
  <si>
    <t>ลว 24 ต.ค. 67</t>
  </si>
  <si>
    <t>จ้างเหมาให้บริการรักษาความปลอดภัย</t>
  </si>
  <si>
    <t>สำหรับศูนย์คอมพวเตอร์สำรองระบบ New GFMIS Thai</t>
  </si>
  <si>
    <t>1,080,000.- บาท</t>
  </si>
  <si>
    <t>สัญญาเลขที่ 5/2568</t>
  </si>
  <si>
    <t>ลว 25 ต.ค. 67</t>
  </si>
  <si>
    <t>จ้างจัดการประชุมคณะหัวหน้าส่วนราชการระดับกระทรวง</t>
  </si>
  <si>
    <t>หรือเทียบเท่าครั้งที่ 4/2567</t>
  </si>
  <si>
    <t>บริษัทเดอะไรท์โซน จำกัด</t>
  </si>
  <si>
    <t>กค 0201.3/2001</t>
  </si>
  <si>
    <t>จ้างทำตรายาง จำนวน 57 อัน</t>
  </si>
  <si>
    <t>5,890.- บาท</t>
  </si>
  <si>
    <t>กค 0201.3/2021</t>
  </si>
  <si>
    <t>ลว 29 ต.ค. 67</t>
  </si>
  <si>
    <t>จ้างทำตรายาง จำนวน 26 อัน</t>
  </si>
  <si>
    <t>4,460.- บาท</t>
  </si>
  <si>
    <t xml:space="preserve">ราคาต่ำที่สุด </t>
  </si>
  <si>
    <t>จ้างการจ้างเหมาบริการวงจรสื่อสาร</t>
  </si>
  <si>
    <t>ความเร็วสูงของระบบ GFMIS ปรจำปีงบประมาณ 2568</t>
  </si>
  <si>
    <t>54,675,000.- บาท</t>
  </si>
  <si>
    <t>สัญญาเลขที่ 12/2568</t>
  </si>
  <si>
    <t>ลว 31 ต.ค. 67</t>
  </si>
  <si>
    <t>จ้างการจ้างเหมาบริการวงจรเครือข่ายสื่อข้อมูลกลาง</t>
  </si>
  <si>
    <t>สัญญาเลขที่ 11/2568</t>
  </si>
  <si>
    <t>เช่าการเช่าบริการสื่อดิจิทัลด้านข้อมูล</t>
  </si>
  <si>
    <t>เศรษฐกิจการเงินการคลัง</t>
  </si>
  <si>
    <t>450,000.- บาท</t>
  </si>
  <si>
    <t xml:space="preserve">บริษัท อินเตอร์เน็ต เบส บิซิเนส กรุ๊ป จำกัด </t>
  </si>
  <si>
    <t>สัญญาเลขที่ 16/2568</t>
  </si>
  <si>
    <t>120,000.- บาท</t>
  </si>
  <si>
    <t>924,000.- บาท</t>
  </si>
  <si>
    <t>1,890,000.- บาท</t>
  </si>
  <si>
    <t>121,959,000.- บาท</t>
  </si>
  <si>
    <t>e-bidding</t>
  </si>
  <si>
    <t>วันที่ 30 พฤศจิกายน 2567</t>
  </si>
  <si>
    <t>ซื้อวัสดุคอมพิวเตอร์ จำนวน 12 รายการ</t>
  </si>
  <si>
    <t>บริษัท สเต๊ป โซลูชั่น จำกัด</t>
  </si>
  <si>
    <t>กค 0201.3/2051</t>
  </si>
  <si>
    <t>ลว 1 พ.ย. 67</t>
  </si>
  <si>
    <t>ประกวดราคาจ้างการอบรม/สัมมนาการบริหารงานเครือข่ายวายุภักษ์</t>
  </si>
  <si>
    <t>56,008.- บาท</t>
  </si>
  <si>
    <t>ซื้อวัสดุงานบ้านงานครัว จำนวน 6 รายการ</t>
  </si>
  <si>
    <t>บริษัท สปริง พลัส (ประเทศไทย) จำกัด</t>
  </si>
  <si>
    <t>กค 0201.3/2061</t>
  </si>
  <si>
    <t>ลว 4 พ.ย. 67</t>
  </si>
  <si>
    <t>31,276.10 บาท</t>
  </si>
  <si>
    <t>ซื้อถาดเสิร์ฟอาหารทรงกลม จำนวน 10  ใบ</t>
  </si>
  <si>
    <t>3,103.-บาท</t>
  </si>
  <si>
    <t>กค 0201.3/2072</t>
  </si>
  <si>
    <t>ลว 5 พ.ย. 67</t>
  </si>
  <si>
    <t>จ้างทำตรายาง จำนวน 1 อัน</t>
  </si>
  <si>
    <t>300.- บาท</t>
  </si>
  <si>
    <t>กค 0201.3/2081</t>
  </si>
  <si>
    <t>ลว 6 พ.ย. 67</t>
  </si>
  <si>
    <t>จ้างซ่อมฝ้าเพดานและทากันซึมระเบียงห้องสื่อมวลชน ชั้น 1</t>
  </si>
  <si>
    <t>อาคารสำนักงานปลัดกระทรวงการคลัง</t>
  </si>
  <si>
    <t>12,000.- บาท</t>
  </si>
  <si>
    <t xml:space="preserve">บริษัท โอ.พี.รี.แคร์ จำกัด </t>
  </si>
  <si>
    <t>กค 0201.3/2082</t>
  </si>
  <si>
    <t>จ้างโครงการพัฒนาระบบงานการออกหลักฐานรับรอง</t>
  </si>
  <si>
    <t>การหักภาษี ณ ที่จ่ายแบบอิเล็กทรอนิกส์ New GFMIS Thai e TAX</t>
  </si>
  <si>
    <t>บริษัท ธนาคารกรุงไทย จำกัด (มหาชน)</t>
  </si>
  <si>
    <t>สัญญาเลขที่ 19/2568</t>
  </si>
  <si>
    <t>ซื้อวัสดุสำนักงาน กระดาษ A4 สำหรับการปฎิบัติงาน</t>
  </si>
  <si>
    <t>ในระบบบริหารการเงินการคลังภาครัฐแบบอิเล็กทรอนิกส์ใหม่</t>
  </si>
  <si>
    <t>(New GFMIS Thai )</t>
  </si>
  <si>
    <t>28,087.50 บาท</t>
  </si>
  <si>
    <t>28,087.50บาท</t>
  </si>
  <si>
    <t xml:space="preserve">บริษัท อาทรพาณิชย์ จำกัด </t>
  </si>
  <si>
    <t>กค 0201.3/2091</t>
  </si>
  <si>
    <t>ลว 7 พ.ย. 67</t>
  </si>
  <si>
    <t>สื่อมวลชนสัมพันธ์ ภายใต้โครงการเสริมสร้างความรู้ความเข้าใจ</t>
  </si>
  <si>
    <t>และสนับสนุนการขยายฐานรายได้ภาครัฐประจำปีงบประมาณ 2567</t>
  </si>
  <si>
    <t>และกิจกรรมให้ความรู้และกระชับความสัมพันธ์เครือข่าย</t>
  </si>
  <si>
    <t xml:space="preserve">บริษัท บางกอก เว็บ โซลูชั่น จำกัด </t>
  </si>
  <si>
    <t>สัญญาเลขที่ 23/2568</t>
  </si>
  <si>
    <t>ลว 8 พ.ย. 67</t>
  </si>
  <si>
    <t>ซื้อกล่องพัสดุ จำนวน 20 ใบ และบับเบิ้ลกันกระแทก จำนวน 1 ม้วน</t>
  </si>
  <si>
    <t>770.- บาท</t>
  </si>
  <si>
    <t>กค 0201.3/2111</t>
  </si>
  <si>
    <t>ลว 11 พ.ย. 67</t>
  </si>
  <si>
    <t xml:space="preserve">ซื้อโช๊คประตู พร้อมติดตั้ง บนอาคารอเนกประสงค์ </t>
  </si>
  <si>
    <t>ชั้น 3 กระทรวงการคลัง</t>
  </si>
  <si>
    <t>9,000 บาท</t>
  </si>
  <si>
    <t>กค 0201.3/2121</t>
  </si>
  <si>
    <t>ลว 12 พ.ย. 67</t>
  </si>
  <si>
    <t>ซื้อถังต้มน้ำร้อนไฟฟ้าสแตนเลส จำนวน 1 ถัง เพื่อใช้ในราชการ</t>
  </si>
  <si>
    <t>(นายพิชัย ชุณหวชิร) ชั้น 20 อาคาร 150 ปี กระทรวงการคลัง</t>
  </si>
  <si>
    <t>ประจำห้องเตรียมอาหารรัฐมนตรีว่าการกระทรวงการคลัง</t>
  </si>
  <si>
    <t>8,060.- บาท</t>
  </si>
  <si>
    <t>กค 0201.3/2122</t>
  </si>
  <si>
    <t xml:space="preserve">จ้างทำตรายาง จำนวน 5 อัน </t>
  </si>
  <si>
    <t>2,100.- บาท</t>
  </si>
  <si>
    <t>กค 0201.3/2131</t>
  </si>
  <si>
    <t>ลว 13 พ.ย. 67</t>
  </si>
  <si>
    <t xml:space="preserve">จ้างทำตรายาง จำนวน 2 อัน </t>
  </si>
  <si>
    <t>480.-บาท</t>
  </si>
  <si>
    <t>กค 0201.3/2132</t>
  </si>
  <si>
    <t>จ้างรื้อถอนตู้บิ้วอินที่ชำรุด ชั้น 7 อาคารสำนักงานปลัดกระทรวงการคลัง</t>
  </si>
  <si>
    <t>15,000.- บาท</t>
  </si>
  <si>
    <t>กค 0201.3/2141</t>
  </si>
  <si>
    <t>ลว 14 พ.ย. 67</t>
  </si>
  <si>
    <t>จ้างทำป้ายชื่อติดประจำห้องรองปลัดกระทรวงการคลัง อาคาร 150 ปี</t>
  </si>
  <si>
    <t xml:space="preserve">กระทรวงการคลัง จำนวน 3 ป้าย </t>
  </si>
  <si>
    <t>4,494.- บาท</t>
  </si>
  <si>
    <t xml:space="preserve">บริษัท โปรเจค ไซน์ (ประเทศไทย) จำกัด </t>
  </si>
  <si>
    <t>กค 0201.3/2151</t>
  </si>
  <si>
    <t>ลว 15 พ.ย. 67</t>
  </si>
  <si>
    <t>ซื้อวัสดุคอมพิวเตอร์ จำนวน 3 รายการ</t>
  </si>
  <si>
    <t xml:space="preserve">บริษัท เอส ที เจ .อิเล็คทริค โซลูชั่น จำกัด </t>
  </si>
  <si>
    <t xml:space="preserve">บริษัท เอส.ที.เจ.อิเล็คทริค โซลูชั่น จำกัด </t>
  </si>
  <si>
    <t>27,606.- บาท</t>
  </si>
  <si>
    <t>กค 0201.3/2161</t>
  </si>
  <si>
    <t>ลว 18 พ.ย. 67</t>
  </si>
  <si>
    <t>จ้างทำบัตรประจำตัวเจ้าหน้าที่ของรัฐ จำนวน 2 รายการ</t>
  </si>
  <si>
    <t>62,060.- บาท</t>
  </si>
  <si>
    <t>กค 0201.3/2162</t>
  </si>
  <si>
    <t xml:space="preserve">จ้างทำตรายาง จำนวน 17 อัน </t>
  </si>
  <si>
    <t>1,720.- บาท</t>
  </si>
  <si>
    <t>กค 0201.3/2212</t>
  </si>
  <si>
    <t>ลว 25 พ.ย. 67</t>
  </si>
  <si>
    <t>จ้างทำตรายาง จำนวน  12 อัน</t>
  </si>
  <si>
    <t>2,550.- บาท</t>
  </si>
  <si>
    <t>กค 0201.3/2211</t>
  </si>
  <si>
    <t>(คลังสัญจร) ปีงบประมาณ พ.ศ.2568 ครั้งที่ 1/2567 ณ จังหวัดเชียงราย</t>
  </si>
  <si>
    <t>จ้างจัดงานโครงการขับเคลื่อนยุทธศาสตร์และภารกิจของกระทรวงการคลัง</t>
  </si>
  <si>
    <t xml:space="preserve">บริษัท เดอะไรท์โซน จำกัด </t>
  </si>
  <si>
    <t>กค 0201.3/2232</t>
  </si>
  <si>
    <t>ลว 27 พ.ย. 67</t>
  </si>
  <si>
    <t>ซื้อเครื่องดื่มรับรอง จำนวน 5 รายการ</t>
  </si>
  <si>
    <t>7,990.- บาท</t>
  </si>
  <si>
    <t>กค 0201.3/2231</t>
  </si>
  <si>
    <t>จ้างรถตู้สำหรับรับ-ส่ง คณะผู้บริหารในการจัดประชุมคณะรัฐมนตรีอย่างเป็นทางการ</t>
  </si>
  <si>
    <t>นอกสถานที่ ครั้งที่ 1/2567 ณ จังหวัดเชียงใหม่ และการตรวจราชการในพื้นที่</t>
  </si>
  <si>
    <t>จังหวัดเชียงใหม่และจังหวัดเชียงราย</t>
  </si>
  <si>
    <t>80,000.- บาท</t>
  </si>
  <si>
    <t>นาย อิทธิทัชน์ กานุมาน</t>
  </si>
  <si>
    <t>กค 0201.3/2233</t>
  </si>
  <si>
    <t xml:space="preserve">จ้างทำตรายาง จำนวน 25 อัน </t>
  </si>
  <si>
    <t>4,130.- บาท</t>
  </si>
  <si>
    <t>กค 0201.3/2241</t>
  </si>
  <si>
    <t>ลว 28 พ.ย. 67</t>
  </si>
  <si>
    <t>ซื้อการจัดซื้อสก๊อตเทป จำนวน 36 กล่อง และแท่นตัดสก๊อตเทป จำนวน 6 อัน</t>
  </si>
  <si>
    <t>3,810.- บาท</t>
  </si>
  <si>
    <t>กค 0201.3/2242</t>
  </si>
  <si>
    <t>จ้างปรับปรุงภูมิทัศน์บริเวณโดยรอบอาคาร 150ปี กระทรวงการคลัง</t>
  </si>
  <si>
    <t>กค 0201.3/2011</t>
  </si>
  <si>
    <t>จ้างรถตู้สำหรับรับ-ส่ง คณะเจ้าหน้าที่และสื่อมวลชนในโครงการลงพื้นที่ศึกษา</t>
  </si>
  <si>
    <t xml:space="preserve">ดูงานการฟื้นฟูและกระตุ้นเศรษฐกิจพื้นที่จังหวัดภาคเหนือ </t>
  </si>
  <si>
    <t>และสนับสนุนการขยายฐานภาษี</t>
  </si>
  <si>
    <t>60,000.- บาท</t>
  </si>
  <si>
    <t>นาย ณัฐพล สุริยะเดช</t>
  </si>
  <si>
    <t>กค 0201.3/2252</t>
  </si>
  <si>
    <t>ลว 29 พ.ย. 67</t>
  </si>
  <si>
    <t>ประกวดราคาจ้างโครงการจ้างบริการบำรุงรักษาและจ้างเหมาบริหารควบคุม</t>
  </si>
  <si>
    <t>ระบบประกอบอาคาร อาคาร 150 ปี กระทรวงการคลัง ปีงบประมาณ 2568</t>
  </si>
  <si>
    <t>กิจการร่วมค้า เอส เอส</t>
  </si>
  <si>
    <t>สัญญาเลขที่ 24/2568</t>
  </si>
  <si>
    <t>ประกวดราคาจ้างโครงการจ้างบำรุงรักษาระบบไฟฟ้าและเครื่องกำเนิดไฟฟ้า</t>
  </si>
  <si>
    <t>สำรองอัตโนมัติ อาคารสำนักงานปลัดกระทรวงการคลัง</t>
  </si>
  <si>
    <t xml:space="preserve">บริษัท บิริช อินโนเวชั่น จำกัด </t>
  </si>
  <si>
    <t>สัญญาเลขที่ 26/2568</t>
  </si>
  <si>
    <t>คัดเลือก</t>
  </si>
  <si>
    <t>วันที่ 31 ธันวาคม 2567</t>
  </si>
  <si>
    <t>ซื้อวัสดุคอมพิวเตอร์ จำนวน 15 รายการ</t>
  </si>
  <si>
    <t>73,206.- บาท</t>
  </si>
  <si>
    <t>บริษัท เน็ค สเต๊ป โซลูชั่น จำกัด</t>
  </si>
  <si>
    <t>กค 0201.3/2301</t>
  </si>
  <si>
    <t>ลว 9 ธ.ค. 67</t>
  </si>
  <si>
    <t>ซื้อครุภัณฑ์ตู้เย็นและเตาอบไมโครเวฟสำหรับใช้ในราชการ</t>
  </si>
  <si>
    <t>ประจำห้องรองปลัดกระทรวงการคลัง หัวหน้ากลุ่มภารกิจด้านรายได้</t>
  </si>
  <si>
    <t>อาคาร 150 ปี กระทรวงการคลัง</t>
  </si>
  <si>
    <t>11,970.- บาท</t>
  </si>
  <si>
    <t>กค 0201.3/2363</t>
  </si>
  <si>
    <t>ลว 18 ธ.ค. 67</t>
  </si>
  <si>
    <t>จ้างทำตรายาง จำนวน 37 อัน</t>
  </si>
  <si>
    <t>6,140.-บาท</t>
  </si>
  <si>
    <t>กค 0201.3/2361</t>
  </si>
  <si>
    <t>จ้างซ่อมระบบไฟฟ้าและเดินระบบไฟใหม่ห้องผู้อำนวยการกลุ่มตรวจสอบ</t>
  </si>
  <si>
    <t>ภายใน ชั้น 6 อาคารสำนักงานปลัดกระทรวงการคลัง</t>
  </si>
  <si>
    <t>2,400 บาท</t>
  </si>
  <si>
    <t>กค 0201.3/2364</t>
  </si>
  <si>
    <t>ซื้อการจัดซื้อกระดาษชำระม้วนใหญ่ จำนวน 4,800 ม้วน</t>
  </si>
  <si>
    <t>359,520.- บาท</t>
  </si>
  <si>
    <t>บริษัท สยามยูนิแคร์ จำกัด</t>
  </si>
  <si>
    <t>กค 0201.3/2362</t>
  </si>
  <si>
    <t>63,023.- บาท</t>
  </si>
  <si>
    <t>กค 0201.3/2371</t>
  </si>
  <si>
    <t>ลว 19 ธ.ค. 67</t>
  </si>
  <si>
    <t>ประกวดราคาซื้อโครงการยกระดับความปลอดภัยไซเบอร์</t>
  </si>
  <si>
    <t>และป้องกันการรั่วไหลของข้อมูล</t>
  </si>
  <si>
    <t>เอสดับบิว คอนโซเตียม</t>
  </si>
  <si>
    <t>ลว 20 ธ.ค. 67</t>
  </si>
  <si>
    <t>สัญญาเลขที่ 25/2568</t>
  </si>
  <si>
    <t>ประกวดราคาจ้างการจ้างเหมาทำความสะอาดอาคารและสถานที่</t>
  </si>
  <si>
    <t>และบำรุงรักษาต้นไม้สนามหญ้า รวมทั้งทำความสะอาดพื้นถนน</t>
  </si>
  <si>
    <t xml:space="preserve">สำนักงานปลัดกระทรวงการคลัง จำนวน 9 เดือน </t>
  </si>
  <si>
    <t>ตั้งแต่วันที่  1 มกราคม 2568 ถึงวันที่ 30 กันยายน 2568</t>
  </si>
  <si>
    <t>ห้างหุ้นส่วนจำกัด เคดับบลิว เมเนจจิ้ง</t>
  </si>
  <si>
    <t>สัญญาเลขที่ 30/2568</t>
  </si>
  <si>
    <t>ลว 24 ธ.ค. 67</t>
  </si>
  <si>
    <t xml:space="preserve">ประกวดราคาซื้อการจัดซื้อวัสดุคอมพิวเตอร์ จำนวน 34 รายการ </t>
  </si>
  <si>
    <t xml:space="preserve">บริษัท ลีก้า บิสสิเนส จำกัด </t>
  </si>
  <si>
    <t>สัญญาเลขที่ 29/2568</t>
  </si>
  <si>
    <t>ซื้อเครื่องไทยธรรม และตาลปัตร (ด้ามมุก) พร้อมที่ตั้งไม้ สำหรับใช้ในงาน</t>
  </si>
  <si>
    <t>พิธีถวายผ้าพระกฐินพระราชทานกระทรวงการคลัง ประจำปี พ.ศ.2567</t>
  </si>
  <si>
    <t>ห้างหุ้นส่วนสามัญนิติบุคคล ปัพพัชชากีนาคาร (ตั้มกิมกี่)</t>
  </si>
  <si>
    <t>11,663.- บาท</t>
  </si>
  <si>
    <t>กค 0201.3/2023</t>
  </si>
  <si>
    <t>กค 0201.3/2022</t>
  </si>
  <si>
    <t xml:space="preserve">จ้างเหมาทำความสะอาด อาคาร 150 ปี กระทรวงการคลัง  </t>
  </si>
  <si>
    <t>ประจำปี พ.ศ.2568 จำนวน 1 เดือน ตั้งแต่วันที่ 1 พฤศจิกายน 2567</t>
  </si>
  <si>
    <t>ถึงวันที่ 30 พฤศจิกายน 2567</t>
  </si>
  <si>
    <t>298,530.- บาท</t>
  </si>
  <si>
    <t>กค 0201.3/2031</t>
  </si>
  <si>
    <t>ลว 30 ต.ค. 67</t>
  </si>
  <si>
    <t>จ้างปรับปรุงภูมิทัศน์บริเวณโดยรอบอาคาร 150 ปี กระทรวงการคลัง</t>
  </si>
  <si>
    <t>295,000.- บาท</t>
  </si>
  <si>
    <t>ลว 28 ต.ค. 67</t>
  </si>
  <si>
    <t>สรุปผลการดำเนินการจัดซื้อจัดจ้างรอบเดือน พฤศจิกายน 2567</t>
  </si>
  <si>
    <t>สรุปผลการดำเนินการจัดซื้อจัดจ้างรอบเดือน ธันวาคม 2567</t>
  </si>
  <si>
    <t>ร้านดุสิตแอร์</t>
  </si>
  <si>
    <t>2,840.- บาท</t>
  </si>
  <si>
    <t>กค 0201.3/72</t>
  </si>
  <si>
    <t>เพิ่มพูนการค้า</t>
  </si>
  <si>
    <t>สรุปผลการดำเนินการจัดซื้อจัดจ้างรอบเดือน มกราคม 2568</t>
  </si>
  <si>
    <t>วันที่ 31 มกราคม 2568</t>
  </si>
  <si>
    <t>ซื้อพวงมาลัยดอกไม้สด สำหรับผู้บริหารระดับสูง เครื่องไทยธรรม</t>
  </si>
  <si>
    <t>กระสอบ และเชือกฟาง สำหรับใช้ในการจัดพิธีสักการะสิ่งศักดิ์สิทธิ์</t>
  </si>
  <si>
    <t>ประจำกระทรวงการคลัง และพิธีเจริญพระพุทธมนต์และทำบุญตักบาตร</t>
  </si>
  <si>
    <t>นายสุทธิพล  สุทธิประภา</t>
  </si>
  <si>
    <t>กค 0201.3/11</t>
  </si>
  <si>
    <t>ลว 3 ม.ค. 68</t>
  </si>
  <si>
    <t>6,470.- บาท</t>
  </si>
  <si>
    <t>3,860.- บาท</t>
  </si>
  <si>
    <t>จ้างทำตรายาง จำนวน 6 อัน</t>
  </si>
  <si>
    <t>570.-บาท</t>
  </si>
  <si>
    <t>กค 0201.3/22</t>
  </si>
  <si>
    <t>ลว 6 ม.ค. 68</t>
  </si>
  <si>
    <t>กค 0201.3/21</t>
  </si>
  <si>
    <t>จ้างทำตรายาง จำนวน 35 อัน</t>
  </si>
  <si>
    <t>3,960.- บาท</t>
  </si>
  <si>
    <t>กค 0201.3/23</t>
  </si>
  <si>
    <t>จ้างทำตรายาง จำนวน 23 อัน</t>
  </si>
  <si>
    <t>2,470.- บาท</t>
  </si>
  <si>
    <t>กค 0201.3/41</t>
  </si>
  <si>
    <t>ลว 8 ม.ค. 68</t>
  </si>
  <si>
    <t>ซื้อพระบรมฉายาลักษณ์พระบาทสมเด็จพระเจ้าอยู่หัวพร้อมกรอบทอง</t>
  </si>
  <si>
    <t>จำนวน 1 พระรูป และพระบรมสาทิสลักษณ์พระบาทสมเด็จพระพุทธ</t>
  </si>
  <si>
    <t xml:space="preserve">ยอดฟ้าจุฬาโลกมหาราชพร้อมกรอบทอง จำนวน 1 พระรูป </t>
  </si>
  <si>
    <t>เพื่อใช้ในพิธีการสำคัญต่างๆ ของกระทรวงการคลัง</t>
  </si>
  <si>
    <t>5,000.- บาท</t>
  </si>
  <si>
    <t>กค 0201.3/51</t>
  </si>
  <si>
    <t>ลว 9 ม.ค. 68</t>
  </si>
  <si>
    <t>ซื้อชุดข้าวสารอาหารแห้งพร้อมพวงมาลัย เพื่อร่วมพิธีเจริญพระพุทธมนต์</t>
  </si>
  <si>
    <t>และทำบุญตักบาตร ถวายพระราชกุศลงานเฉลิมพระเกียรติ</t>
  </si>
  <si>
    <t>พระบาทสมเด็จพระเจ้าอยู่หัว เนื่องในโอกาสพระราชพิธีสมมงคล</t>
  </si>
  <si>
    <t>พระชนมายุเท่าพระบาทสมเด็จพระพุทธยอดฟ้าเจ้าจุฬาโลกมหาราช</t>
  </si>
  <si>
    <t xml:space="preserve">สมเด็จพระปฐมบรมกษัตริยาธิราชแห่งพระราชวงศ์จักรี </t>
  </si>
  <si>
    <t>พุทธศักราช 2568</t>
  </si>
  <si>
    <t>3,300.- บาท</t>
  </si>
  <si>
    <t>ลว 13 ม.ค. 68</t>
  </si>
  <si>
    <t>กค 0201.3/101</t>
  </si>
  <si>
    <t>ลว 22 ม.ค. 68</t>
  </si>
  <si>
    <t>จ้างประเมินความรู้ความสามารถ ทักษะและสมรรถนะ ครั้งที่ 1 (สอบข้อเขียน)</t>
  </si>
  <si>
    <t xml:space="preserve">เพื่อสรรหาและเลือกสรรเป็นพนักงานราชทั่วไป </t>
  </si>
  <si>
    <t>สังกัดสำนักงานปลัดกระทรวงการคลัง</t>
  </si>
  <si>
    <t>58,140.- บาท</t>
  </si>
  <si>
    <t>มหาวิทยาลัยสวนดุสิต</t>
  </si>
  <si>
    <t>กค 0201.3/112</t>
  </si>
  <si>
    <t>ลว 17 ม.ค. 68</t>
  </si>
  <si>
    <t>อาคารสำนักงานปลัดกระทรวงการคลัง จำนวน 1 ป้าย</t>
  </si>
  <si>
    <t>จ้างทำป้ายชื่อติดหน้าห้องผู้อำนวยการกลุ่มตรวจสอบภายใน ชั้น 6</t>
  </si>
  <si>
    <t>3,745.- บาท</t>
  </si>
  <si>
    <t>บริษัท โปรเจค ไซน์ (ประเทศไทย) จำกัด</t>
  </si>
  <si>
    <t>กค 0201.3/111</t>
  </si>
  <si>
    <t>1,649.92บาท</t>
  </si>
  <si>
    <t>กค 0201.3/141</t>
  </si>
  <si>
    <t xml:space="preserve">ซื้อพระบรมฉายาลักษณ์พร้อมกรอบหลุยส์ </t>
  </si>
  <si>
    <t xml:space="preserve">ขนาด 95 x 120 เซนติเมตร จำนวน 4 รูป พร้อมติดตั้ง </t>
  </si>
  <si>
    <t>สำหรับใช้ในราชการประจำห้องประชุมกำปั่นเงินและกำปั่นทอง ชั้น 21</t>
  </si>
  <si>
    <t>22,149.- บาท</t>
  </si>
  <si>
    <t>บริษัท พี แอนด์ พี ไฮท์สปีด โซลูชั่น จำกัด</t>
  </si>
  <si>
    <t>กค 0201.3/191</t>
  </si>
  <si>
    <t>ลว 29 ม.ค. 68</t>
  </si>
  <si>
    <t>ซื้อแบตเตอรี่รถราชการ ยี่ห้อฟอร์ด หมายเลขทะเบียน ชย-8260</t>
  </si>
  <si>
    <t>กรุงเทพมหานคร จำนวน 1 ลูก</t>
  </si>
  <si>
    <t>4,600.- บาท</t>
  </si>
  <si>
    <t>กค 0201.3/201</t>
  </si>
  <si>
    <t>ลว 30 ม.ค. 68</t>
  </si>
  <si>
    <t xml:space="preserve">ซื้อเครื่องดื่มรับรอง จำนวน 5 รายการ </t>
  </si>
  <si>
    <t>4,580.- บาท</t>
  </si>
  <si>
    <t>กค 0201.3/211</t>
  </si>
  <si>
    <t>ลว 31 ม.ค. 68</t>
  </si>
  <si>
    <t>เนื่องในวันขึ้นปีใหม่พุทธศักราช 2568</t>
  </si>
  <si>
    <t>จำนวน 6 ป้าย</t>
  </si>
  <si>
    <t>สรุปผลการดำเนินการจัดซื้อจัดจ้างรอบเดือน กุมภาพันธ์ 2568</t>
  </si>
  <si>
    <t>วันที่ 28 กุมภาพันธ์ 2568</t>
  </si>
  <si>
    <t>จ้างซ่อมตู้น้ำร้อนน้ำเย็นของห้องกองรัฐมนตรีว่าการกระทรวงการคลัง</t>
  </si>
  <si>
    <t xml:space="preserve">ชั้น 20 อาคาร 150 ปี กระทรวงการคลัง </t>
  </si>
  <si>
    <t>บริษัท โอ.พี.ซี.รี.แคร์ จำกัด</t>
  </si>
  <si>
    <t>กค 0201.3/311</t>
  </si>
  <si>
    <t>ลว 17 ก.พ. 68</t>
  </si>
  <si>
    <t>จ้างเจาะเชื่อมประตูบานสไลด์ ห้องผู้ตรวจราชการกระทรวงการคลัง ชั้น 7</t>
  </si>
  <si>
    <t>60,300.- บาท</t>
  </si>
  <si>
    <t>กค 0201.3/330</t>
  </si>
  <si>
    <t>ลว 19 ก.พ. 68</t>
  </si>
  <si>
    <t xml:space="preserve">จ้างซ่อมท่อน้ำประปา พร้อมอุปกรณ์ห้องน้ำชาย ชั้นที่ 2 </t>
  </si>
  <si>
    <t>15,000.-บาท</t>
  </si>
  <si>
    <t>กค 0201.3/341</t>
  </si>
  <si>
    <t>ลว 20 ก.พ. 68</t>
  </si>
  <si>
    <t>ซื้อวัสดุสำนักงาน จำนวน 37 รายการ</t>
  </si>
  <si>
    <t>กค 0201.3/340</t>
  </si>
  <si>
    <t xml:space="preserve">จ้างทำพร้อมติดตั้งกระจกบานเลื่อน หน้าห้องรับ-ส่งเอกสาร ชั้น 1 </t>
  </si>
  <si>
    <t>11,235.- บาท</t>
  </si>
  <si>
    <t>ลว 26 ก.พ. 68</t>
  </si>
  <si>
    <t>กค 0201.3/381</t>
  </si>
  <si>
    <t>จ้างการจัดจ้างทำประกาศนียบัตรพร้อมปก สำหรับผู้ผ่านการฝึกอบรม</t>
  </si>
  <si>
    <t>บริษัท ปกไหม จำกัด</t>
  </si>
  <si>
    <t>กค 0201.3/401</t>
  </si>
  <si>
    <t xml:space="preserve">ประกวดราคาซื้อการจัดซื้อวัสดุคอมพิวเตอร์ จำนวน 4 รายการ </t>
  </si>
  <si>
    <t>บริษัท เอส ซี ที ซี จำกัด</t>
  </si>
  <si>
    <t>สัญญาเลขที่ 36/2568</t>
  </si>
  <si>
    <t>2,675.- บาท</t>
  </si>
  <si>
    <t>124,729.20 บาท</t>
  </si>
  <si>
    <t>วันที่ 31 มีนาคม 2568</t>
  </si>
  <si>
    <t>ซื้อผ้าหมึกพิมพ์ดีดไฟฟ้า และเทปลบคำผิด</t>
  </si>
  <si>
    <t>บริษัท อาทรพาณิชย์ จำกัด</t>
  </si>
  <si>
    <t>2,475.- บาท</t>
  </si>
  <si>
    <t>กค 0201.3/461</t>
  </si>
  <si>
    <t>ลว 10 มี.ค. 68</t>
  </si>
  <si>
    <t>จ้างทำตรายาง จำนวน 28 อัน</t>
  </si>
  <si>
    <t>10,630.- บาท</t>
  </si>
  <si>
    <t>กค 0201.3/492</t>
  </si>
  <si>
    <t>ลว 13 มี.ค. 68</t>
  </si>
  <si>
    <t>จ้างทำตรายาง จำนวน 2 อัน</t>
  </si>
  <si>
    <t>600.-บาท</t>
  </si>
  <si>
    <t>กค 0201.3/491</t>
  </si>
  <si>
    <t>จ้างโครงการจ้างผลิตรายงานประจำปีกระทรวงการคลัง</t>
  </si>
  <si>
    <t xml:space="preserve"> ประจำปีงบประมาณ 2567</t>
  </si>
  <si>
    <t>400,000.-บาท</t>
  </si>
  <si>
    <t>กค 0201.3/501</t>
  </si>
  <si>
    <t>ลว 14 มี.ค. 68</t>
  </si>
  <si>
    <t>ซื้อกระดาษชำระ (ชนิดกล่อง) จำนวน 36 กล่อง</t>
  </si>
  <si>
    <t>บริษัท เท็กซ์ แอนด์เจอร์นัล พับลิเคชั่น จำกัด</t>
  </si>
  <si>
    <t>1,620.- บาท</t>
  </si>
  <si>
    <t>กค 0201.3/511</t>
  </si>
  <si>
    <t>ลว 17 มี.ค. 68</t>
  </si>
  <si>
    <t>ซื้อการจัดซื้อม้วนพลาสติกใส PVC จำนวน 6 ม้วน</t>
  </si>
  <si>
    <t>2,220.-บาท</t>
  </si>
  <si>
    <t>กค 0201.3/521</t>
  </si>
  <si>
    <t>ลว 18 มี.ค. 68</t>
  </si>
  <si>
    <t>บริษัท เดอะไรท์โซน จำกัด</t>
  </si>
  <si>
    <t>จ้างเหมาพาหนะรถบัสปรับอากาศ เพื่อรับ - ส่ง ผู้เข้าร่วมโครงการสัมมนา</t>
  </si>
  <si>
    <t>เพื่อเพิ่มประสิทธิภาพในการทำงานร่วมพัฒนาองค์กรอย่างยั่งยืน</t>
  </si>
  <si>
    <t xml:space="preserve">ด้วยแนวคิด ESG รุ่นที่ 2 </t>
  </si>
  <si>
    <t>บริษัท สวีทรานส์ จำกัด</t>
  </si>
  <si>
    <t>42,000.-บาท</t>
  </si>
  <si>
    <t>กค 0201.3/533</t>
  </si>
  <si>
    <t>ลว 19 มี.ค. 68</t>
  </si>
  <si>
    <t>จ้างทำตรายาง จำนวน 19 อัน</t>
  </si>
  <si>
    <t>5,090.- บาท</t>
  </si>
  <si>
    <t>กค 0201.3/531</t>
  </si>
  <si>
    <t xml:space="preserve">ซื้ออุปกรณ์และอะไหล่ลิฟต์โดยสารหมายเลข 3-4 </t>
  </si>
  <si>
    <t xml:space="preserve">อาคารสำนักงานปลัดกระทรวงการคลัง พร้อมติดตั้ง </t>
  </si>
  <si>
    <t>68,640.50บาท</t>
  </si>
  <si>
    <t>บริษัท ดี แมท โปรดักส์ จำกัด</t>
  </si>
  <si>
    <t>กค 0201.3/532</t>
  </si>
  <si>
    <t>ซื้อวัสดุคอมพิวเตอร์  จำนวน 3 รายการ</t>
  </si>
  <si>
    <t>64,200.-บาท</t>
  </si>
  <si>
    <t>กค 0201.3/561</t>
  </si>
  <si>
    <t>ลว 24 มี.ค. 68</t>
  </si>
  <si>
    <t>จ้างดำเนินการจัดนิทรรศการในรูปแบบออนไลน์เสมือนจริง</t>
  </si>
  <si>
    <t>(Virtual Exhibition) เนื่องในวันข้าราชการพลเรือน ประจำปี พ.ศ. 2568</t>
  </si>
  <si>
    <t>บริษัท เออาร์ไอพี จำกัด (มหาชน)</t>
  </si>
  <si>
    <t>สัญญาเลขที่ 39/2568</t>
  </si>
  <si>
    <t>จ้างการพิมพ์ซอง จำนวน 6 รายการ</t>
  </si>
  <si>
    <t>64,103.70บาท</t>
  </si>
  <si>
    <t>โรงงานไพ่ กรมสรรพสามิต</t>
  </si>
  <si>
    <t>กค 0201.3/562</t>
  </si>
  <si>
    <t>ซื้อรถเข็นอเนกประสงค์ จำนวน 2 ตัว และรถเข็นเก้าอี้ จำนวน 2 ตัว</t>
  </si>
  <si>
    <t>กค 0201.3/571</t>
  </si>
  <si>
    <t>ลว 25 มี.ค. 68</t>
  </si>
  <si>
    <t>จ้างทำตรายาง จำนวน 24 อัน</t>
  </si>
  <si>
    <t>3,580.-บาท</t>
  </si>
  <si>
    <t>กค 0201.3/591</t>
  </si>
  <si>
    <t>ลว 27 มี.ค. 68</t>
  </si>
  <si>
    <t>ซื้อโครงการเช่าบริการระบบบูรณาการข้อมูลเพื่อขับเคลื่อนนโยบาย</t>
  </si>
  <si>
    <t>บริษัท เอส เทลลิเจนซ์ จำกัด</t>
  </si>
  <si>
    <t>สัญญาเลขที่ 40/2568</t>
  </si>
  <si>
    <t>ลว 31 มี.ค. 68</t>
  </si>
  <si>
    <t>สรุปผลการดำเนินการจัดซื้อจัดจ้างรอบเดือน มีนาคม 2568</t>
  </si>
  <si>
    <t>สรุปผลการดำเนินการจัดซื้อจัดจ้างรอบเดือน เมษายน 2568</t>
  </si>
  <si>
    <t>วันที่ 30 เมษายน 2568</t>
  </si>
  <si>
    <t>ซื้อการจัดซื้อเครื่องฟอกอากาศ จำนวน 2 เครื่อง</t>
  </si>
  <si>
    <t>9,800.- บาท</t>
  </si>
  <si>
    <t>กค 0201.3/651</t>
  </si>
  <si>
    <t>ลว 10 เม.ย. 68</t>
  </si>
  <si>
    <t>ลว 3 เม.ย. 68</t>
  </si>
  <si>
    <t>ซื้อสำหรับการจัดซื้อเคาร์เตอร์สำหรับเจ้าหน้าที่รักษาความปลอดภัย</t>
  </si>
  <si>
    <t>จำนวน 1 ตัว</t>
  </si>
  <si>
    <t>25,300.- บาท</t>
  </si>
  <si>
    <t>กค 0201.3/671</t>
  </si>
  <si>
    <t>ลว 9 เม.ย. 68</t>
  </si>
  <si>
    <t>ซื้อกระดาษถ่ายเอกสารขนาด A4 หนา 80 แกรม จำนวน 2,000 รีม</t>
  </si>
  <si>
    <t>224,700.-บาท</t>
  </si>
  <si>
    <t>กค 0201.3/681</t>
  </si>
  <si>
    <t>จ้างประเมินความรู้ความสามารถ ทักษะและสมรรถนะ ครั้งที่ 1</t>
  </si>
  <si>
    <t xml:space="preserve">เพื่อสรรหาและเลือกสรรเป็นพนักงานราชการทั่วไป </t>
  </si>
  <si>
    <t>126,825.-บาท</t>
  </si>
  <si>
    <t>กค 0201.3/682</t>
  </si>
  <si>
    <t>ซื้อเตาอบไมโครเวฟ จำนวน 1 เตา</t>
  </si>
  <si>
    <t>7,000.- บาท</t>
  </si>
  <si>
    <t>กค 0201.3/683</t>
  </si>
  <si>
    <t>ลว 11 เม.ย. 68</t>
  </si>
  <si>
    <t>จ้างทำตรายาง จำนวน 15 อัน</t>
  </si>
  <si>
    <t>2,250.-บาท</t>
  </si>
  <si>
    <t>กค 0201.3/711</t>
  </si>
  <si>
    <t>ลว 18 เม.ย. 68</t>
  </si>
  <si>
    <t>จ้างทำตรายาง จำนวน 5 อัน</t>
  </si>
  <si>
    <t>920.-บาท</t>
  </si>
  <si>
    <t>กค 0201.3/731</t>
  </si>
  <si>
    <t>ลว 21 เม.ย. 68</t>
  </si>
  <si>
    <t>สัมมนาเพื่อเสริมสร้างประสิทธิภาพในการปฏิบัติงานของ คบจ.</t>
  </si>
  <si>
    <t>24,000.-บาท</t>
  </si>
  <si>
    <t>กค 0201.3/741</t>
  </si>
  <si>
    <t>ลว 22 เม.ย. 68</t>
  </si>
  <si>
    <t xml:space="preserve">จ้างซักพรมปูพื้นประจำห้องประชุมกำปั่นเงิน ชั้น 21 </t>
  </si>
  <si>
    <t>8,560.- บาท</t>
  </si>
  <si>
    <t>กค 0201.3/761</t>
  </si>
  <si>
    <t>ลว 24 เม.ย. 68</t>
  </si>
  <si>
    <t>เช่าการเช่าสถานที่จัดงานวันคล้ายวันสถาปนากระทรวงการคลัง</t>
  </si>
  <si>
    <t xml:space="preserve">บริษัท เอ็น.ซี.ซี.แมนเนจเม้นท์ แอนด์  ดิเวลลอปเม้นท์ จำกัด </t>
  </si>
  <si>
    <t>งานวันคล้ายวันสถาปนากระทรวงการคลัง ครบรอบ 150 ปี</t>
  </si>
  <si>
    <t>ครบรอบ 150 ปี ณ ศูนย์การประชุมแห่งชาติสิริกิติ์ภายใต้โครงการ</t>
  </si>
  <si>
    <t>ลว 28 เม.ย. 68</t>
  </si>
  <si>
    <t>สัญญาเลขที่ 42/2568</t>
  </si>
  <si>
    <t>จ้างเหมาพาหนะรถบัสปรับอากาศ เพื่อรับ-ส่ง ผู้เข้าร่วมโครงการ</t>
  </si>
  <si>
    <t>ฝึกอบรมหลักสูตร การพัฒนาสุขภาพเพื่อเพิ่มประสิทธิภาพในการปฏิบัติงาน</t>
  </si>
  <si>
    <t>กค 0201.3/782</t>
  </si>
  <si>
    <t>25,050.-บาท</t>
  </si>
  <si>
    <t>กค 0201.3/781</t>
  </si>
  <si>
    <t>จ้างการจ้างเหมาประดับธงชาติไทย ธงตราสัญลักษณ์งานเฉลิมพระเกียรติ</t>
  </si>
  <si>
    <t>พระบาทสมเด็จพระเจ้าอยู่หัว เนื่องในโอกาสวันฉัตรมงคล</t>
  </si>
  <si>
    <t xml:space="preserve"> วันที่ 4 พฤษภาคม 2568</t>
  </si>
  <si>
    <t>20,000.-บาท</t>
  </si>
  <si>
    <t>นายสนอง สุขเกษี</t>
  </si>
  <si>
    <t>ลว 29 เม.ย. 68</t>
  </si>
  <si>
    <t>กค 0201.3/794</t>
  </si>
  <si>
    <t>ซื้อผ้าระบายสีเหลืองและผ้าระบายสีขาวจำนวน 2 รายการ</t>
  </si>
  <si>
    <t>ธงชาติไทย จำนวน 2 รายการ และธงอักษรพระปรมาภิไธย ว.ป.ร</t>
  </si>
  <si>
    <t>จำนวน 2 รายการ รวม 6 รายการ</t>
  </si>
  <si>
    <t>65,141.60 บาท</t>
  </si>
  <si>
    <t>กค 0201.3/793</t>
  </si>
  <si>
    <t>350.-บาท</t>
  </si>
  <si>
    <t>จ้างทำสติ๊กเกอร์ลาเบล จำนวน 20,000 ดวง</t>
  </si>
  <si>
    <t>13,000.-บาท</t>
  </si>
  <si>
    <t>ห้างหุ้นส่วนจำกัด ประจักษ์สิน</t>
  </si>
  <si>
    <t>กค 0201.3/791</t>
  </si>
  <si>
    <t>วันที่ 31 พฤษภาคม 2568</t>
  </si>
  <si>
    <t>เพื่อรับ-ส่ง ผู้เข้าร่วมโครงการสัมมนาเพื่อเพิ่มประสิทธิภาพในการทำงาน</t>
  </si>
  <si>
    <t xml:space="preserve">ร่วมพัฒนาองค์กรอย่างยั่นยืน ด้วยแนวคิด ESG รุ่นที่ 3 </t>
  </si>
  <si>
    <t>74,000.- บาท</t>
  </si>
  <si>
    <t>กค 0201.3/861</t>
  </si>
  <si>
    <t>ลว 13 พ.ค. 68</t>
  </si>
  <si>
    <t>จ้างซ่อมท่อประปาของอาคารศูนย์เทคโนโลยีสารสนเทศและการสื่อสาร</t>
  </si>
  <si>
    <t>(อาคารกีฬา 100 ปี กรมบัญชีกลาง)</t>
  </si>
  <si>
    <t>4,815.- บาท</t>
  </si>
  <si>
    <t>กค 0201.3/871</t>
  </si>
  <si>
    <t>ลว 14 พ.ค. 68</t>
  </si>
  <si>
    <t>จ้างทำความสะอาดดักท่อไขมันที่ศูนย์อาหาร อาคารอเนกประสงค์</t>
  </si>
  <si>
    <t>กระทรวงการคลัง</t>
  </si>
  <si>
    <t>22,000.-บาท</t>
  </si>
  <si>
    <t>กค 0201.3/892</t>
  </si>
  <si>
    <t>ลว 16 พ.ค. 68</t>
  </si>
  <si>
    <t>10,990.-บาท</t>
  </si>
  <si>
    <t>กค 0201.3/891</t>
  </si>
  <si>
    <t>จ้างการจ้างเหมาประดับธงชาติไทยร่วมกับธงอักษรพระนามาภิไธย</t>
  </si>
  <si>
    <t xml:space="preserve">ส.ท. และแระดับผ้าระบายสีม่วงร่วมกับผ้าระบายสีขาย </t>
  </si>
  <si>
    <t>บริเวณรอบรั้วการคลัง</t>
  </si>
  <si>
    <t>20,000.- บาท</t>
  </si>
  <si>
    <t>ลว 26 พ.ค. 68</t>
  </si>
  <si>
    <t>กค 0201.3/911</t>
  </si>
  <si>
    <t>จ้างการจ้างทำรางระบายน้ำ บริเวณประตู 6 ด้านหลังอาคาร 150 ปี</t>
  </si>
  <si>
    <t>214,000.-บาท</t>
  </si>
  <si>
    <t>บริษัท ไซเท็ม เอสที เอ็นจีเนียริ่ง แอน เซอร์วิส จำกัด</t>
  </si>
  <si>
    <t>กค 0201.3/912</t>
  </si>
  <si>
    <t>จ้างเหมาพาหนะรถบัสปรับอากาศ เพื่อรับ-ส่ง ผู้เข้าร่วมโครงการสัมมนา</t>
  </si>
  <si>
    <t xml:space="preserve">เพื่อเพิ่มประสิทธิภาพในการทำงานร่วมพัฒนาองค์กรอย่างยั่งยืน </t>
  </si>
  <si>
    <t xml:space="preserve">ด้วยแนวคิด ESG รุ่นที่ 4 </t>
  </si>
  <si>
    <t>25,000.-บาท</t>
  </si>
  <si>
    <t>กค 0201.3/942</t>
  </si>
  <si>
    <t>ลว 29 พ.ค. 68</t>
  </si>
  <si>
    <t>ซื้อชุดข้าวสารอาหารแห้ง จำนวน 9 ชุด เพื่อเข้าร่วมพิธีเจริญพระพุทธมนต์</t>
  </si>
  <si>
    <t>และทำบุญตักบาตรถวายพระราชกุศลเฉลิมพระเกียรติสมเด็จพระนางเจ้าฯ</t>
  </si>
  <si>
    <t>พระบรมราชินี เนื่องในโอกาสวันเฉลิมพระชนมพรรษา 3 มิถุนายน 2568</t>
  </si>
  <si>
    <t>2,700.-บาท</t>
  </si>
  <si>
    <t>นางสาวบุญยืน ศรนารายณ์</t>
  </si>
  <si>
    <t>กค 0201.3/952</t>
  </si>
  <si>
    <t>ลว 30 พ.ค. 68</t>
  </si>
  <si>
    <t>ซื้อแจกันดอกไม้สด จำนวน 1 แจกัน เพื่อเข้าร่วมพิธีลงนามถวายพระพร</t>
  </si>
  <si>
    <t xml:space="preserve">ชัยมงคลสมเด็จพระนางเจ้าฯ พระบรมราชินี เนื่องในโอกาส </t>
  </si>
  <si>
    <t xml:space="preserve">วันเฉลิมพระชนมพรรษา 3 มิถุนายน 2568 </t>
  </si>
  <si>
    <t>1,500.- บาท</t>
  </si>
  <si>
    <t>ร้านช่อลัลดา</t>
  </si>
  <si>
    <t>กค 0201.3/351</t>
  </si>
  <si>
    <t>สรุปผลการดำเนินการจัดซื้อจัดจ้างรอบเดือน พฤษภาคม 2568</t>
  </si>
  <si>
    <t>วันที่ 30 มิถุนายน 2568</t>
  </si>
  <si>
    <t>ซื้อวัสดุคอมพิวเตอร์ จำนวน 18 รายการ</t>
  </si>
  <si>
    <t>กค 0201.3/981</t>
  </si>
  <si>
    <t>ลว 06 มิ.ย. 68</t>
  </si>
  <si>
    <t>จ้างเหมาพาหนะรถบัสปรับอากาศ เพื่อรับ - ส่ง ผู้เข้าร่วมโครงการฝึกอบรม</t>
  </si>
  <si>
    <t>กค 0201.3/1062</t>
  </si>
  <si>
    <t>ลว 18 มิ.ย. 68</t>
  </si>
  <si>
    <t>ผู้เข้าร่วมโครงการสัมมนาเพื่อเพิ่มประสิทธิภาพในการทำงานร่วมพัฒนา</t>
  </si>
  <si>
    <t>หลักสูตรนักบริหารระดับต้น กระทรวงการคลัง ประจำปีงบประมาณ พ.ศ. 2568</t>
  </si>
  <si>
    <t>องค์กรอย่างยั่งยืนด้วยแนวคิด ESG รุ่นที่ 5</t>
  </si>
  <si>
    <t>106,030.58.-บาท</t>
  </si>
  <si>
    <t>60,000.-บาท</t>
  </si>
  <si>
    <t>51,000.-บาท</t>
  </si>
  <si>
    <t>กค 0201.3/1063</t>
  </si>
  <si>
    <t>แบบอิเล็กทรอนิกส์</t>
  </si>
  <si>
    <t>บริษัท อิออส การ์ด เทคโนโลยี จำกัด</t>
  </si>
  <si>
    <t>กค 0201.3/1061</t>
  </si>
  <si>
    <t>14,445.-บาท</t>
  </si>
  <si>
    <t>ซื้อเครื่องดื่มรับรอง จำนวน 7 รายการ</t>
  </si>
  <si>
    <t>5,218.- บาท</t>
  </si>
  <si>
    <t>กค 0201.3/1092</t>
  </si>
  <si>
    <t>ลว 23 มิ.ย. 68</t>
  </si>
  <si>
    <t>จ้างทำตรายาง จำนวน 21 อัน</t>
  </si>
  <si>
    <t>3,600.-บาท</t>
  </si>
  <si>
    <t>กค 0201.3/1091</t>
  </si>
  <si>
    <t>ซื้อวัสดุคอมพิวเตอร์ จำนวน 2 รายการ</t>
  </si>
  <si>
    <t>27,580.-บาท</t>
  </si>
  <si>
    <t>บริษัท เน็ค สเต๊ป โซลูชัน จำกัด</t>
  </si>
  <si>
    <t>กค 0201.3/1094</t>
  </si>
  <si>
    <t>ซื้อเครื่องดื่มรับรองแขก จำนวน 6 รายการ</t>
  </si>
  <si>
    <t>6,483.-บาท</t>
  </si>
  <si>
    <t>กค 0201.3/1093</t>
  </si>
  <si>
    <t>พร้อมประดับผ้าระบายสีเหลืองร่วมกับผ้าระบายสีขาว</t>
  </si>
  <si>
    <t>บริเวณรอบรั้วกระทรวงการคลัง</t>
  </si>
  <si>
    <t>กค 0201.3/1132</t>
  </si>
  <si>
    <t>ลว 27 มิ.ย. 68</t>
  </si>
  <si>
    <t xml:space="preserve">จ้างเหมาพาหนะรถบัสปรับอากาศ และจ้างเหมาพาหนะรถยนต์ตู้ เพื่อรับ - ส่ง </t>
  </si>
  <si>
    <t>องค์กรอย่างยั่งยืนด้วยแนวคิด ESG รุ่นที่ 6</t>
  </si>
  <si>
    <t>32,000.-บาท</t>
  </si>
  <si>
    <t>กค 0201.3/1131</t>
  </si>
  <si>
    <t xml:space="preserve">ซื้อการจัดซื้อหมึกริบบอดสี สำหรับพิมพ์บัตรผ่านเข้า - ออกประตู </t>
  </si>
  <si>
    <t xml:space="preserve">จ้างการจ้างเหมาประดับธงชาติไทยคู่กับธงอักษรพระปรมาภิไธย ว.ป.ร. </t>
  </si>
  <si>
    <t>หลักสูตรการเป็นข้าราชการที่ดี(ต้นกล้าข้าราชการ) รุ่นที่ 2/2568</t>
  </si>
  <si>
    <t>สำหรับข้าราชการพลเรือนสามัญที่อยู่ระหว่างทดลองปฏิบัติหน้าที่ราชการ</t>
  </si>
  <si>
    <t>75,000.-บาท</t>
  </si>
  <si>
    <t>กค 0201.3/1231</t>
  </si>
  <si>
    <t>ลว 15 ก.ค. 68</t>
  </si>
  <si>
    <t>จ้างการจ้างซ่อมเครื่องคำนวณเลข จำนวน 4 เครื่อง</t>
  </si>
  <si>
    <t>ท๊อปออฟฟิศ ซัพพลาย</t>
  </si>
  <si>
    <t>3,370.-บาท</t>
  </si>
  <si>
    <t>กค 0201.3/5772</t>
  </si>
  <si>
    <t>ลว 22 ก.ค. 68</t>
  </si>
  <si>
    <t>ชัยมงคลพระบาทสมเด็จพระเจ้าอยู่หัว เนื่องในโอกาสวันเฉลิมพระชนมพรรษา</t>
  </si>
  <si>
    <t>ร้านช่อลัดดา</t>
  </si>
  <si>
    <t>1,500.-บาท</t>
  </si>
  <si>
    <t>กค 0201.3/1313</t>
  </si>
  <si>
    <t>ลว 25 ก.ค. 68</t>
  </si>
  <si>
    <t>3,300.-บาท</t>
  </si>
  <si>
    <t>กค 0201.3/1312</t>
  </si>
  <si>
    <t>จ้างทำป้ายรางวัลเพื่อใช้ในการมอบรางวัลผู้ชนะการประกวดรางวัลคนคลังคิด</t>
  </si>
  <si>
    <t>Season 5 จำนวน 12 ชิ้น</t>
  </si>
  <si>
    <t>บริษัท เท็กซ์ แอนด์ เจอร์นัล พับลิเคชั่น จำกัด</t>
  </si>
  <si>
    <t>6,400.- บาท</t>
  </si>
  <si>
    <t>กค 0201.3/1311</t>
  </si>
  <si>
    <t>จ้างทำตรายาง จำนวน 31 อัน</t>
  </si>
  <si>
    <t>2,920.-บาท</t>
  </si>
  <si>
    <t>กค 0201.3/1317</t>
  </si>
  <si>
    <t>จ้างทำตรายาง</t>
  </si>
  <si>
    <t>1,470.-บาท</t>
  </si>
  <si>
    <t>กค 0201.3/1316</t>
  </si>
  <si>
    <t>จ้างเหมาพาหนะรถบัสปรับอากาศ และจ้างเหมาพาหนะรถยนต์ตู้ เพื่อรับ - ส่ง</t>
  </si>
  <si>
    <t>ผู้เข้าร่วมโครงการสัมมนาประจำปีงบประมาณ พ.ศ.2568 ของสำนักงาน</t>
  </si>
  <si>
    <t xml:space="preserve">ปลัดกระทรวงการคลัง และสำนักงานรัฐมนตรี กระทรวงการคลัง </t>
  </si>
  <si>
    <t>เรื่องการเสริมสร้างความสุขในการทำงานเพื่อความสำเร็จขององค์กร</t>
  </si>
  <si>
    <t>(Happy Workplace)</t>
  </si>
  <si>
    <t>141,000.-บาท</t>
  </si>
  <si>
    <t>กค 0201.3/1315</t>
  </si>
  <si>
    <t>5,140.- บาท</t>
  </si>
  <si>
    <t>กค 0201.3/1314</t>
  </si>
  <si>
    <t>จ้างจัดกิจกรรมสำหรับโครงการสัมมนาประจำปีงบประมาณ พ.ศ.2568</t>
  </si>
  <si>
    <t>ของสำนักงานปลัดกระทรวงการคลัง และสำนักงานรัฐมนตรี กระทรวงการคลัง</t>
  </si>
  <si>
    <t>เรื่อง การเสริมสร้างความสุขในการทำงานเพื่อความสำเร็จขององค์กร (Happy Workplace)</t>
  </si>
  <si>
    <t>สัญญาเลขที่ 47/2568</t>
  </si>
  <si>
    <t>ซื้อวัสดุสำนักงาน จำนวน 2 รายการ</t>
  </si>
  <si>
    <t>8,145.-บาท</t>
  </si>
  <si>
    <t>กค 0201.3/1322</t>
  </si>
  <si>
    <t>ลว 29 ก.ค. 68</t>
  </si>
  <si>
    <t>ซื้อวัสดุสำนักงาน จำนวน 5 รายการ</t>
  </si>
  <si>
    <t>8,460.-บาท</t>
  </si>
  <si>
    <t>กค 0201.3/1321</t>
  </si>
  <si>
    <t>จ้างเหมาประดับธงชาติคู่กับธงอักษรพระนามาภิไธย ส.ก. และประดับผ้าระบายสีฟ้า</t>
  </si>
  <si>
    <t>ร่วมกับผ้าระบายสีขาว บริเวณรอบรั้วกระทรวงการคลัง</t>
  </si>
  <si>
    <t>กค 0201.3/5954</t>
  </si>
  <si>
    <t>ลว 30 ก.ค. 68</t>
  </si>
  <si>
    <t>ซื้อพวงมาลัยข้อพระกร เพื่อการเข้าเฝ้าทูลเกล้าฯ ถวายเงินรายได้จากการ</t>
  </si>
  <si>
    <t>จำหน่ายสลากบำรุงสภากาชาดไทย ร้านกาชาดกระทรวงการคลัง ประจำปี 2567</t>
  </si>
  <si>
    <t>กค 0201.3/1332</t>
  </si>
  <si>
    <t>กค 0201.3/1341</t>
  </si>
  <si>
    <t>ลว 31 ก.ค. 68</t>
  </si>
  <si>
    <t>ประกวดราคาเช่าโครงการเช่าเครื่องถ่ายเอกสาร จำนวน 29 เครื่อง</t>
  </si>
  <si>
    <t>บริษัท พี.เอส.ไอ.เซลส์ แอนด์ เซอร์วิส จำกัด</t>
  </si>
  <si>
    <t>สัญญาเลขที่ 48/2568</t>
  </si>
  <si>
    <t>ซื้อชุดข้าวสารอาหารแห้งพร้อมพวงมาลัย จำนวน 11 ชุด เพื่อเข้าร่วมพิธีเจริญพระพุทธมนต์</t>
  </si>
  <si>
    <t>และทำบุญตักบาตรถวายพระราชกุศลพระบาทสมเด็จพระเจ้าอยู่หัว</t>
  </si>
  <si>
    <t>เนื่องในโอกาสวันเฉลิมพระชนมพรรษา ๒๘ กรกฎาคม 2568</t>
  </si>
  <si>
    <t>วันที่ 31 กรกฎาคม 2568</t>
  </si>
  <si>
    <t>สรุปผลการดำเนินการจัดซื้อจัดจ้างรอบเดือน กรกฎาคม 2568</t>
  </si>
  <si>
    <t>สรุปผลการดำเนินการจัดซื้อจัดจ้างรอบเดือน สิงหาคม 2568</t>
  </si>
  <si>
    <t>วันที่ 31 สิงหาคม 2568</t>
  </si>
  <si>
    <t>พระพุทธมนต์และทำบุญตักบาตรถวายพระราชกุศลสมเด็จพระนางเจ้าศิริกิต์</t>
  </si>
  <si>
    <t>พระบรมราชินีนาถ พระบรมราชชนนีพันปีหลวง เนื่องในโอกาสวันเฉลิม</t>
  </si>
  <si>
    <t>พระชนมพรรษา 12 สิงหาคม 2568</t>
  </si>
  <si>
    <t>นางจำเริญ ฉัตรแหลม</t>
  </si>
  <si>
    <t>กค 0201.3/1401</t>
  </si>
  <si>
    <t>ลว 08 ส.ค. 68</t>
  </si>
  <si>
    <t xml:space="preserve">พันปีหลวง เนื่องในโอกาสวันเฉลิมพระชนมพรรษา 12 สิงหาคม 2568 </t>
  </si>
  <si>
    <t>ร้าน ช่อลัดดา</t>
  </si>
  <si>
    <t>กค 0201.3/1402</t>
  </si>
  <si>
    <t>จ้างเหมาพาหนะรถบัสปรับอากาศ เพื่อรับ-ส่ง ผู้เข้าร่วมโครงการฝึกอบรม</t>
  </si>
  <si>
    <t>เชิงปฏิบัติการ หลักสูตร การเรียนรู้ตามรอยพระยุคลบาทและหลักปรัชญา</t>
  </si>
  <si>
    <t>เศรษฐกิจพอเพียง ประจำปีงบประมาณ พ.ศ.2568</t>
  </si>
  <si>
    <t>66,000.-บาท</t>
  </si>
  <si>
    <t>กค 0201.3/1411</t>
  </si>
  <si>
    <t>ลว 13 ส.ค. 68</t>
  </si>
  <si>
    <t>ซื้อวัสดุสำนักงาน จำนวน 3 รายการ</t>
  </si>
  <si>
    <t>3,315.-บาท</t>
  </si>
  <si>
    <t>กค 0201.3/1472</t>
  </si>
  <si>
    <t>ลว 21 ส.ค. 68</t>
  </si>
  <si>
    <t xml:space="preserve">ซื้อการจัดซื้อวัสดุคอมพิวเตอร์ จำนวน 5 รายการ </t>
  </si>
  <si>
    <t>70,063.60 บาท</t>
  </si>
  <si>
    <t>บริษัท เน็ค สเต็ป โซลูชั่น จำกัด</t>
  </si>
  <si>
    <t>กค 0201.3/1471</t>
  </si>
  <si>
    <t>ซื้อกระดาษชำระม้วนใหญ่ จำนวน 1,200 ม้วน</t>
  </si>
  <si>
    <t>89,880.-บาท</t>
  </si>
  <si>
    <t>กค 0201.3/1473</t>
  </si>
  <si>
    <t>จ้างทำตรายาง จำนวน 46 อัน</t>
  </si>
  <si>
    <t>6,570.-บาท</t>
  </si>
  <si>
    <t>ลว 28 ส.ค. 68</t>
  </si>
  <si>
    <t>กค 0201.3/1531</t>
  </si>
  <si>
    <t>ซื้อวัสดุสำนักงาน จำนวน 27 รายการ</t>
  </si>
  <si>
    <t>120,325.35 บาท</t>
  </si>
  <si>
    <t xml:space="preserve">จ้างพิมพ์ซองขยายข้าง จำนวน 1 รายการ </t>
  </si>
  <si>
    <t>24,610.- บาท</t>
  </si>
  <si>
    <t>กค 0201.3/1542</t>
  </si>
  <si>
    <t>ลว 29 ส.ค. 68</t>
  </si>
  <si>
    <t>จ้างเปลี่ยนพื้นกระเบื้องอาคารอเนกประสงค์กระทรวงการคลัง ชั้น 1</t>
  </si>
  <si>
    <t>45,000.-บาท</t>
  </si>
  <si>
    <t>กค 0201.3/1544</t>
  </si>
  <si>
    <t>จ้างติดตั้งตะแกรงฝาท่อบริเวณทางเข้า-ออก ประตู 5 กระทรวงการคลัง</t>
  </si>
  <si>
    <t>29,960.-บาท</t>
  </si>
  <si>
    <t>บริษัท อาคเนย์แคปปิตอล จำกัด</t>
  </si>
  <si>
    <t>สัญญาเลขที่ 49/2568</t>
  </si>
  <si>
    <t>เช่าโครงการเช่ารถยนต์ประจำตำแหน่งเลขานุการรัฐมนตรีกระทรวงการคลัง</t>
  </si>
  <si>
    <t>จำนวน 1 คัน และรถยนต์ประจำตำแหน่งผู้ช่วยเลขานุการรัฐมนตรีว่าการ</t>
  </si>
  <si>
    <t>ซื้อชุดข้าวสารอาหารแห้งพร้อมพวงมาลัย 12 ชุด เพื่อเข้าร่วมพิธีเจริญ</t>
  </si>
  <si>
    <t>ซื้อแจกันดอกไม้สด จำนวน 1 แจกัน เพื่อเข้าร่วมพิธีลงนามถวายพระพรชัย</t>
  </si>
  <si>
    <t>มงมลสมเด็จพระนางเจ้าสิริกิติ์พระบรมราชินีนาถ พระบรมราชชนนี</t>
  </si>
  <si>
    <t>กค 0201.3/1541</t>
  </si>
  <si>
    <t>สรุปผลการดำเนินการจัดซื้อจัดจ้างรอบเดือน กันยายน 2568</t>
  </si>
  <si>
    <t>วันที่ 30 กันยายน 2568</t>
  </si>
  <si>
    <t>จ้างทำตรายาง จำนวน 10 อัน</t>
  </si>
  <si>
    <t>2,340.-บาท</t>
  </si>
  <si>
    <t>กค 0201.3/1601</t>
  </si>
  <si>
    <t>กค 0201.3/1572</t>
  </si>
  <si>
    <t>ซื้อการจัดซื้อเครื่องดื่มรับรอง จำนวน 3 รายการ</t>
  </si>
  <si>
    <t>4,350.-บาท</t>
  </si>
  <si>
    <t>ลว 3 ก.ย. 68</t>
  </si>
  <si>
    <t>ลว 8 ก.ย. 68</t>
  </si>
  <si>
    <t>จ้างการจ้างทำตรายาง จำนวน 18 อัน</t>
  </si>
  <si>
    <t>3,250.-บาท</t>
  </si>
  <si>
    <t>กค 0201.3/1622</t>
  </si>
  <si>
    <t>ลว 10 ก.ย. 68</t>
  </si>
  <si>
    <t>ซื้อพระบรมฉายาลักษณ์พระบาทสมเด็จ พระปรเมนทรมหาอานันทมหิดล</t>
  </si>
  <si>
    <t xml:space="preserve">พระอัฐมรามาธิบดินทร (รัชกาลที่ 8) พร้อมกรอบทอง ขนาด (ก x ส) </t>
  </si>
  <si>
    <t>20 x 30 นิ้ว จำนวน 1 พระรูป</t>
  </si>
  <si>
    <t>2,500 บาท</t>
  </si>
  <si>
    <t>ร้านธรรมดี</t>
  </si>
  <si>
    <t>กค 0201.3/1621</t>
  </si>
  <si>
    <t>จ้างทำตรายาง จำนวน 4 อัน</t>
  </si>
  <si>
    <t>700.-บาท</t>
  </si>
  <si>
    <t>กค 0201.3/1662</t>
  </si>
  <si>
    <t>ลว 16 ก.ย. 68</t>
  </si>
  <si>
    <t>จ้างทำตรายาง จำนวน 50 อัน</t>
  </si>
  <si>
    <t>8,150.-บาท</t>
  </si>
  <si>
    <t xml:space="preserve">จ้างจัดทำของที่ระลึกงานเกษียณอายุราชการกระทรวงการคลัง </t>
  </si>
  <si>
    <t>นางสาวเพ็ญประภา พินิจมนตรี</t>
  </si>
  <si>
    <t>กค 0201.3/1671</t>
  </si>
  <si>
    <t>ลว 17 ก.ย. 68</t>
  </si>
  <si>
    <t>ซื้อชุดข้าวสารอาหารแห้งพร้อมพวงมาลัย เพื่อเข้าร่วมกิจกรรมเฉลิม</t>
  </si>
  <si>
    <t>พระเกียรติพระบาทสมเด็จพระปรเมนทรมหาอานันทมหิดล พระอัฐมรามา</t>
  </si>
  <si>
    <t>ธิบดินทร เนื่องในโอกาสวันคล้ายวันพระบรมราชสมภพครบ 100 ปี</t>
  </si>
  <si>
    <t>4,200.- บาท</t>
  </si>
  <si>
    <t>กค 0201.3/1672</t>
  </si>
  <si>
    <t>20 กันยายน 2568</t>
  </si>
  <si>
    <t>459,000.-บาท</t>
  </si>
  <si>
    <t xml:space="preserve">จ้างเหมาจัดงานเกษียณอายุราชการกระทรวงการคลัง </t>
  </si>
  <si>
    <t>สัญญาเลขที่ 50/2568</t>
  </si>
  <si>
    <t>ซื้อการจัดซื้อวัสดุสำนักงาน จำนวน 3 รายการ</t>
  </si>
  <si>
    <t>2,580.-บาท</t>
  </si>
  <si>
    <t>กค 0201.3/1692</t>
  </si>
  <si>
    <t>ลว 19 ก.ย. 68</t>
  </si>
  <si>
    <t>จ้างทำป้ายชื่อตำแหน่งผู้ตรวจราชการกระทรวงการคลัง</t>
  </si>
  <si>
    <t>สินอักษร</t>
  </si>
  <si>
    <t>กค 0201.3/1691</t>
  </si>
  <si>
    <t>9,075.- บาท</t>
  </si>
  <si>
    <t>กค 0201.3/1571</t>
  </si>
  <si>
    <t>กค 0201.3/1661</t>
  </si>
  <si>
    <t>552,998.88 บาท</t>
  </si>
  <si>
    <t>18,000.- บาท</t>
  </si>
  <si>
    <t>ลว 28 ก.พ. 68</t>
  </si>
  <si>
    <t>สรุปผลการดำเนินการจัดซื้อจัดจ้างรอบเดือน มิถุนายน 2568</t>
  </si>
  <si>
    <t xml:space="preserve">บริษัท เนเซอรัล เพสท์ คอนโทรล จำกัด </t>
  </si>
  <si>
    <t xml:space="preserve">บริษัท ดี แมท โปรดักส์ จำกัด </t>
  </si>
  <si>
    <t>จ้างเหมาทำความสะอาดอาคารและสถานที่และบำรุงรักษาต้นไม้ สนามหญ้า</t>
  </si>
  <si>
    <t xml:space="preserve">รวมทั้งทำความสะอาดพื้นถนน สำนักงานปลัดกระทรวงการคลัง </t>
  </si>
  <si>
    <t xml:space="preserve">ประจำปีงบประมาณ พ.ศ.2568 จำนวน 1 เดือน </t>
  </si>
  <si>
    <t>บริษัท รักษาความปลอดภัย เอ็น. เอ. พี จำกัด</t>
  </si>
  <si>
    <t>208,293.33 บาท</t>
  </si>
  <si>
    <t>สัญญาเลขที่ 1/2568</t>
  </si>
  <si>
    <t xml:space="preserve">สัญญาจ้างการจ้างเหมาดำเนินการปฏิบัติงานและบำรุงรักษาระบบ </t>
  </si>
  <si>
    <t>GFMIS (Operation &amp; Maintenance : O&amp;M) ประจำปีงบประมาณ 2568</t>
  </si>
  <si>
    <t>สัญญาเลขที่ 13/2568</t>
  </si>
  <si>
    <t xml:space="preserve">สัญญาจ้างการจ้างเหมาบริหารจัดการข้อมูลบัตรสวัสดิการแห่งรัฐ </t>
  </si>
  <si>
    <t xml:space="preserve">เป็นระยะเวลา 6 เดือน (ตั้งแต่วันที่ 1 ตุลาคม 2567 - 31 มีนาคม 2568) </t>
  </si>
  <si>
    <t>สัญญาเลขที่ 14/2568</t>
  </si>
  <si>
    <t>สัญญาจ้างโครงการเพิ่มประสิทธิภาพการตรวจสอบสิทธิ์ของผู้ใช้งานระบบ</t>
  </si>
  <si>
    <t>ในกระบวนการลงทะเบียนและฟังก์ชันมอบหมายสิทธิ์สำรองของระบบ</t>
  </si>
  <si>
    <t>จัดการผู้ใช้งานและสิทธิ์ (User Authorization Management Enhancement : UAM Enhancement)</t>
  </si>
  <si>
    <t>บริษัท ยิบอินซอย จำกัด</t>
  </si>
  <si>
    <t>9,780,000.- บาท</t>
  </si>
  <si>
    <t>สัญญาเลขที่ 17/2568</t>
  </si>
  <si>
    <t>สัญญาจ้างที่ปรึกษา โครงการงานจ้างที่ปรึกษาเพื่อจัดทำแผนปฏิบัติการ</t>
  </si>
  <si>
    <t>ดิจิทัลของสำนักงานปลัดกระทรวงการคลัง ปีงบประมาณ พ.ศ.2568 - พ.ศ.2570</t>
  </si>
  <si>
    <t>สถาบันวิจัยและให้คำปรึกษาแห่งมหาวิทยาลัยธรรมศาสตร์</t>
  </si>
  <si>
    <t>8,980,000.- บาท</t>
  </si>
  <si>
    <t>สัญญาเลขที่ 18/2568</t>
  </si>
  <si>
    <t>สัญญาจ้างการผลิตสื่อเพื่อการประชาสัมพันธ์ ภายใต้โครงการเสริมสร้าง</t>
  </si>
  <si>
    <t xml:space="preserve">ความรู้ความเข้าใจและสนับสนุนการขยายฐานรายได้ภาครัฐ </t>
  </si>
  <si>
    <t>ประจำปีงบประมาณ 2567</t>
  </si>
  <si>
    <t>ห้างหุ้นส่วนจำกัด ภัทรมณศ์ โปรดักส์ชั่น</t>
  </si>
  <si>
    <t>2,930,300.- บาท</t>
  </si>
  <si>
    <t>สัญญาเลขที่ 21/2568</t>
  </si>
  <si>
    <t>สัญญาจ้างที่ปรึกษา โครงการศึกษาและวิเคราะห์ความต้องการ</t>
  </si>
  <si>
    <t xml:space="preserve">และจัดทำร่างข้อกำหนดการบูรณาการระบบของกรมบัญชีกลาง </t>
  </si>
  <si>
    <t>เพื่อเพิ่มประสิทธิภาพการทำงานร่วมกับระบบบริหารการเงินการคลัง</t>
  </si>
  <si>
    <t>ภาครัฐแบบอิเล็กทรอนิกส์ใหม่</t>
  </si>
  <si>
    <t>สถาบันเทคโนโลยีพระจอมเกล้าเจ้าคุณทหารลาดกระบัง</t>
  </si>
  <si>
    <t>8,900,000.- บาท</t>
  </si>
  <si>
    <t>สัญญาเลขที่ 22/2568</t>
  </si>
  <si>
    <t>สัญญาจ้างที่ปรึกษา โครงการประเมิณพฤติกรรมการใช้จ่ายเงิน</t>
  </si>
  <si>
    <t>และความพึงพอใจของผู้ได้รับสิทธิ "โครงการกระตุ้นเศรษฐกิจปี 2567</t>
  </si>
  <si>
    <t xml:space="preserve"> ผ่านผู้มีบัตรสวัสดิการแห่งรัฐและคนพิการ"</t>
  </si>
  <si>
    <t>1,200,000.- บาท</t>
  </si>
  <si>
    <t>สัญญาเลขที่ 27/2568</t>
  </si>
  <si>
    <t>ลว 4 ธ.ค. 67</t>
  </si>
  <si>
    <t>สัญญาจ้างโครงการพัฒนาระบบบริหารจัดการเรื่องราวร้องทุกข์</t>
  </si>
  <si>
    <t xml:space="preserve">บริษัท ไมเนอร์ต้า เทคโนโลยี จำกัด </t>
  </si>
  <si>
    <t>1,400,000.- บาท</t>
  </si>
  <si>
    <t>สัญญาเลขที่ 31/2568</t>
  </si>
  <si>
    <t>ลว 10 ม.ค. 68</t>
  </si>
  <si>
    <t xml:space="preserve">สัญญาการจ้างจัดกิจกรรมสำหรับโครงการสัมนาประจำปีงบประมาณ พ.ศ.2568 </t>
  </si>
  <si>
    <t xml:space="preserve">ของสำนักงานปลัดกระทรวงการคลังและสำนักงานรัฐมนตรี กระทรวงการคลัง </t>
  </si>
  <si>
    <t xml:space="preserve">เรื่อง การทำงานเป็นทีมเดียวกันเพื่อเป้าหมายเดียวกัน (One Team One Goal) </t>
  </si>
  <si>
    <t xml:space="preserve">บริษัท เพาเวอร์ไลน์ไอเดีย จำกัด </t>
  </si>
  <si>
    <t>494,000.- บาท</t>
  </si>
  <si>
    <t>สัญญาเลขที่ 32/2568</t>
  </si>
  <si>
    <t>สัญญาจ้างโครงการจ้างเหมาบริการบำรุงรักษา ซ่อมแซม แก้ไขอุปกรณ์</t>
  </si>
  <si>
    <t>เครือข่ายสื่อสารข้อมูลกลาง กระทรวงการคลัง ประจำปีงบประมาณ พ.ศ.2568</t>
  </si>
  <si>
    <t xml:space="preserve">บริษัท แอดวานซ์อินฟอร์เมชั่น เทคโนโลยี จำกัด (มหาชน) </t>
  </si>
  <si>
    <t>สัญญาเลขที่ 33/2568</t>
  </si>
  <si>
    <t>จ้างสำหรับการจัดทำรายงานประจำปีของกองทุนประชารัฐสวัสดิการ</t>
  </si>
  <si>
    <t>เพื่อเศรษฐกิจฐานรากและสังคม ปีงบประมาณ พ.ศ.2567</t>
  </si>
  <si>
    <t>บริษัท วิชั่น พรีเพรส จำกัด</t>
  </si>
  <si>
    <t>124,655.- บาท</t>
  </si>
  <si>
    <t>สัญญาเลขที่ 34/2568</t>
  </si>
  <si>
    <t>ลว 21 ก.พ. 68</t>
  </si>
  <si>
    <t>โครงการทดแทนและเพิ่มประสิทธิภาพการเชื่อมโยงเครือข่ายกลางกระทรวงการคลัง</t>
  </si>
  <si>
    <t xml:space="preserve">บริษัท แอ็ดวานซ์อินฟอร์เมชั่น เทคโนโลยี จำกัด (มหาชน) </t>
  </si>
  <si>
    <t>53,500,000.- บาท</t>
  </si>
  <si>
    <t>สัญญาเลขที่ 35/2568</t>
  </si>
  <si>
    <t>ลว 11 มี.ค. 68</t>
  </si>
  <si>
    <t xml:space="preserve"> รุ่นที่2/2568 ระหว่างวันที่ 16 - 22 มีนาคม 2568 เพื่อศึกษาดูงาน</t>
  </si>
  <si>
    <t>นักบริหารระดับกลาง กระทรวงการคลัง ประจำปีงบประมาณ พ.ศ.2568</t>
  </si>
  <si>
    <t xml:space="preserve">สัญญาจ้าง การจัดจ้างฝึกอบรม(บางส่วน) สำหรับโครงการฝึกอบรมหลักสูตร </t>
  </si>
  <si>
    <t xml:space="preserve">ด้านการบริหารภายในประเทศและต่างประเทศ ณ จังหวัดหนองคาย </t>
  </si>
  <si>
    <t>สาธารณรัฐประชาธิปไตยประชาชนลาว และมณฑลยูนนาน สาธารณรัฐประชาชนจีน</t>
  </si>
  <si>
    <t>บริษัท เอ็นซี ฮอลิเดย์ทัวร์ จำกัด</t>
  </si>
  <si>
    <t>3,274,000.- บาท</t>
  </si>
  <si>
    <t>สัญญาเลขที่ 37/2568</t>
  </si>
  <si>
    <t>ลว 6 มี.ค. 68</t>
  </si>
  <si>
    <t>การจ้างจัดงานวันคล้ายวันสถาปนา</t>
  </si>
  <si>
    <t>กระทรวงการคลัง ครบรอบ 150 ปี ณ กระทรวงการคลัง</t>
  </si>
  <si>
    <t>สัญญาเลขที่ 38/2568</t>
  </si>
  <si>
    <t>จ้างการจ้างจัดงานวันคล้ายวันสถาปนากระทรวงการคลัง ครบรอบ 150 ปี</t>
  </si>
  <si>
    <t xml:space="preserve"> ณ ศูนย์การประชุมแห่งชาติสิริกิติ์ ภายใต้โครงการงานวันคล้ายวันสถาปนา</t>
  </si>
  <si>
    <t>กระทรวงการคลัง ครบรอบ 150 ปี</t>
  </si>
  <si>
    <t>บริษัท จันทร์29 จำกัด (มหาชน)</t>
  </si>
  <si>
    <t>36,900,000.- บาท</t>
  </si>
  <si>
    <t>สัญญาเลขที่ 41/2568</t>
  </si>
  <si>
    <t xml:space="preserve">สัญญาเช่ารถยนต์ส่วนกลาง 12 ที่นั่ง </t>
  </si>
  <si>
    <t>จำนวน 3 คัน และรถยนต์ส่วนกลาง จำนวน 1 คัน</t>
  </si>
  <si>
    <t>บริษัท มิสเตอร์ คาร์ เร้นท์ จำกัด</t>
  </si>
  <si>
    <t>4,800,000.- บาท</t>
  </si>
  <si>
    <t>สัญญาเลขที่ 43/2568</t>
  </si>
  <si>
    <t>โครงการจ้างเหมาบริการระบบลงทะเบียนเพื่อสวัสดิการแห่งรัฐ (Welfare Register)</t>
  </si>
  <si>
    <t>29,712,300.- บาท</t>
  </si>
  <si>
    <t>สัญญาเลขที่ 44/2568</t>
  </si>
  <si>
    <t>ลว 30 มิ.ย. 68</t>
  </si>
  <si>
    <t>สัญญาจ้างที่ปรึกษา โครงการทบทวน วิสัยทัศน์ พันธกิจและแผนยุทธศาสตร์</t>
  </si>
  <si>
    <t>ของกระทรวงการคลังและจัดทำแผนปฏิบัติการ เพื่อการขับเคลื่อนเป้าหมาย</t>
  </si>
  <si>
    <t>การพัฒนาที่ยั่งยืนของประเทศ</t>
  </si>
  <si>
    <t>มูลนิธิสถาบันวิจัยนโยบายเศรษฐกิจการคลัง</t>
  </si>
  <si>
    <t>7,020,000.- บาท</t>
  </si>
  <si>
    <t>สัญญาเลขที่ 45/2568</t>
  </si>
  <si>
    <t>ลว 3 ก.ค. 68</t>
  </si>
  <si>
    <t>การซ่อมแซมอาคาร 150 ปี กระทรวงการคลัง</t>
  </si>
  <si>
    <t>บริษัท บางกอก เดค-คอน จำกัด (มหาชน)</t>
  </si>
  <si>
    <t>สัญญาเลขที่ 51/2568</t>
  </si>
  <si>
    <t>สรุปผลการดำเนินการจัดซื้อจัดจ้างประจำปีงบประมาณ พ.ศ. 2568</t>
  </si>
  <si>
    <t>เดือน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</si>
  <si>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</si>
  <si>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</si>
  <si>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</si>
  <si>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</si>
  <si>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</si>
  <si>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</si>
  <si>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</si>
  <si>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</si>
  <si>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</si>
  <si>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</si>
  <si>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</si>
  <si>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</si>
  <si>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-</t>
  </si>
  <si>
    <t>รวม</t>
  </si>
  <si>
    <t>ปัญหา/อุปสรรค</t>
  </si>
  <si>
    <t>ข้อเสนอแนะ</t>
  </si>
  <si>
    <t>คะแนนรวมสูงสุด</t>
  </si>
  <si>
    <t>5,029,086.- บาท</t>
  </si>
  <si>
    <t>274,500,000.- บาท</t>
  </si>
  <si>
    <t>485,000.- บาท</t>
  </si>
  <si>
    <t>495,000.- บาท</t>
  </si>
  <si>
    <t>495,000.-บาท</t>
  </si>
  <si>
    <t>4,674,000.-บาท</t>
  </si>
  <si>
    <t>จำนวนงบประมาณ</t>
  </si>
  <si>
    <t>35,310.- บาท</t>
  </si>
  <si>
    <t>9,799,988.- บาท</t>
  </si>
  <si>
    <t>9,800,000.- บาท</t>
  </si>
  <si>
    <t>940,000.- บาท</t>
  </si>
  <si>
    <t>199,020.- บาท</t>
  </si>
  <si>
    <t>70,056,778.- บาท</t>
  </si>
  <si>
    <t>1,532,000.- บาท</t>
  </si>
  <si>
    <t>1,580,000.- บาท</t>
  </si>
  <si>
    <t>964,147.04 บาท</t>
  </si>
  <si>
    <t>69,000,000.- บาท</t>
  </si>
  <si>
    <t>13,140,000.- บาท</t>
  </si>
  <si>
    <t>548,500.- บาท</t>
  </si>
  <si>
    <t>5,280,000.-บาท</t>
  </si>
  <si>
    <t>9,872,784.98 บาท</t>
  </si>
  <si>
    <t>6,064,974.-บาท</t>
  </si>
  <si>
    <t>ราคากลาง</t>
  </si>
  <si>
    <t xml:space="preserve">ราคากลาง </t>
  </si>
  <si>
    <t>ไม่มี</t>
  </si>
  <si>
    <t>วิธีการจัดซื้อจัดจ้าง</t>
  </si>
  <si>
    <t>จำนวนโครงการ</t>
  </si>
  <si>
    <t>งบประมาณ</t>
  </si>
  <si>
    <t>จ้างการจ้างย้ายเครื่องปรับอากาศ จำนวน 5 เครื่อง</t>
  </si>
  <si>
    <t xml:space="preserve">บริษัท เนเซอร์ เพสท์ คอนโทรล จำกัด </t>
  </si>
  <si>
    <t xml:space="preserve">ซื้อการจัดซื้อวัสดุสำนักงาน จำนวน 6 รายการ </t>
  </si>
  <si>
    <t>จ้างเหมาพาหนะรถบัสปรับอากาศ เพื่อรับ - ส่ง ผู้เข้าร่วมโครงการ</t>
  </si>
  <si>
    <t>จ้างเหมาพาหนะรถบัสปรับอากาศ และจ้างเหมาพาหนะรถยนต์ตู้</t>
  </si>
  <si>
    <t xml:space="preserve">จัดซื้อเครื่องฟอกอากาศ จำนวน 1 เครื่อง </t>
  </si>
  <si>
    <t>8,150.-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</si>
</sst>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฿&quot;* #,##0.00_-;\-&quot;฿&quot;* #,##0.00_-;_-&quot;฿&quot;* &quot;-&quot;??_-;_-@_-"/>
    <numFmt numFmtId="43" formatCode="_-* #,##0.00_-;\-* #,##0.00_-;_-* &quot;-&quot;??_-;_-@_-"/>
    <numFmt numFmtId="164" formatCode="###,###,###\ .\-"/>
    <numFmt numFmtId="165" formatCode="_-* #,##0.0_-;\-* #,##0.0_-;_-* &quot;-&quot;??_-;_-@_-"/>
    <numFmt numFmtId="166" formatCode="###,###,###.00\ .\-"/>
    <numFmt numFmtId="167" formatCode="#,##0.00_ ;\-#,##0.00\ "/>
    <numFmt numFmtId="168" formatCode="[$-D87041E]d\ mmmm\ yyyy;@"/>
    <numFmt numFmtId="169" formatCode="_-* #,##0_-;\-* #,##0_-;_-* &quot;-&quot;??_-;_-@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 New"/>
      <family val="2"/>
    </font>
    <font>
      <sz val="18"/>
      <color theme="1"/>
      <name val="TH Sarabun New"/>
      <family val="2"/>
    </font>
    <font>
      <sz val="11"/>
      <color theme="1"/>
      <name val="Calibri"/>
      <family val="2"/>
      <scheme val="minor"/>
    </font>
    <font>
      <sz val="18"/>
      <color rgb="FF000000"/>
      <name val="TH Sarabun New"/>
      <family val="2"/>
    </font>
    <font>
      <sz val="18"/>
      <name val="TH Sarabun New"/>
      <family val="2"/>
    </font>
    <font>
      <sz val="18"/>
      <color rgb="FFFF000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</cellStyleXfs>
  <cellXfs count="459">
    <xf numFmtId="0" fontId="0" fillId="0" borderId="0" xfId="0"/>
    <xf numFmtId="43" fontId="3" fillId="0" borderId="0" xfId="0" applyNumberFormat="1" applyFont="1" applyAlignment="1">
      <alignment horizontal="left" vertical="center" wrapText="1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right" vertical="center"/>
    </xf>
    <xf numFmtId="0" fontId="2" fillId="0" borderId="34" xfId="2" applyFont="1" applyBorder="1" applyAlignment="1">
      <alignment horizontal="center" vertical="center" wrapText="1"/>
    </xf>
    <xf numFmtId="0" fontId="2" fillId="0" borderId="34" xfId="2" applyFont="1" applyBorder="1" applyAlignment="1">
      <alignment horizontal="right" vertical="center" wrapText="1"/>
    </xf>
    <xf numFmtId="0" fontId="3" fillId="0" borderId="0" xfId="2" applyFont="1" applyAlignment="1">
      <alignment horizontal="center" vertical="center" wrapText="1"/>
    </xf>
    <xf numFmtId="0" fontId="3" fillId="0" borderId="35" xfId="2" applyFont="1" applyBorder="1" applyAlignment="1">
      <alignment horizontal="center" vertical="center"/>
    </xf>
    <xf numFmtId="0" fontId="5" fillId="0" borderId="35" xfId="2" applyFont="1" applyBorder="1" applyAlignment="1">
      <alignment horizontal="center" vertical="center"/>
    </xf>
    <xf numFmtId="43" fontId="3" fillId="0" borderId="0" xfId="3" applyNumberFormat="1" applyFont="1" applyAlignment="1">
      <alignment horizontal="right" vertical="center" wrapText="1"/>
    </xf>
    <xf numFmtId="43" fontId="3" fillId="0" borderId="35" xfId="2" applyNumberFormat="1" applyFont="1" applyBorder="1" applyAlignment="1">
      <alignment horizontal="right" vertical="center" shrinkToFit="1"/>
    </xf>
    <xf numFmtId="0" fontId="3" fillId="0" borderId="35" xfId="2" applyFont="1" applyBorder="1" applyAlignment="1">
      <alignment horizontal="center" vertical="center" shrinkToFit="1"/>
    </xf>
    <xf numFmtId="43" fontId="3" fillId="0" borderId="36" xfId="3" applyNumberFormat="1" applyFont="1" applyBorder="1" applyAlignment="1">
      <alignment horizontal="right" vertical="center" shrinkToFit="1"/>
    </xf>
    <xf numFmtId="0" fontId="3" fillId="0" borderId="36" xfId="2" applyFont="1" applyBorder="1" applyAlignment="1">
      <alignment horizontal="center" vertical="center"/>
    </xf>
    <xf numFmtId="0" fontId="3" fillId="0" borderId="36" xfId="2" applyFont="1" applyBorder="1" applyAlignment="1">
      <alignment horizontal="center" vertical="center" shrinkToFit="1"/>
    </xf>
    <xf numFmtId="0" fontId="3" fillId="0" borderId="37" xfId="2" applyFont="1" applyBorder="1" applyAlignment="1">
      <alignment horizontal="center" vertical="center" shrinkToFit="1"/>
    </xf>
    <xf numFmtId="43" fontId="3" fillId="0" borderId="36" xfId="2" applyNumberFormat="1" applyFont="1" applyBorder="1" applyAlignment="1">
      <alignment horizontal="right" vertical="center" shrinkToFit="1"/>
    </xf>
    <xf numFmtId="0" fontId="3" fillId="0" borderId="38" xfId="2" applyFont="1" applyBorder="1" applyAlignment="1">
      <alignment horizontal="center" vertical="center" shrinkToFit="1"/>
    </xf>
    <xf numFmtId="0" fontId="3" fillId="0" borderId="36" xfId="2" applyFont="1" applyBorder="1" applyAlignment="1">
      <alignment horizontal="center" vertical="center" wrapText="1"/>
    </xf>
    <xf numFmtId="43" fontId="3" fillId="0" borderId="36" xfId="2" applyNumberFormat="1" applyFont="1" applyBorder="1" applyAlignment="1">
      <alignment horizontal="right" vertical="center" wrapText="1"/>
    </xf>
    <xf numFmtId="4" fontId="3" fillId="0" borderId="0" xfId="2" applyNumberFormat="1" applyFont="1" applyAlignment="1">
      <alignment horizontal="center" vertical="center" wrapText="1"/>
    </xf>
    <xf numFmtId="0" fontId="3" fillId="0" borderId="34" xfId="2" applyFont="1" applyBorder="1" applyAlignment="1">
      <alignment horizontal="center" vertical="center"/>
    </xf>
    <xf numFmtId="0" fontId="3" fillId="0" borderId="34" xfId="2" applyFont="1" applyBorder="1" applyAlignment="1">
      <alignment horizontal="center" vertical="center" shrinkToFit="1"/>
    </xf>
    <xf numFmtId="43" fontId="3" fillId="0" borderId="34" xfId="2" applyNumberFormat="1" applyFont="1" applyBorder="1" applyAlignment="1">
      <alignment horizontal="right" vertical="center" shrinkToFit="1"/>
    </xf>
    <xf numFmtId="0" fontId="3" fillId="0" borderId="42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 shrinkToFit="1"/>
    </xf>
    <xf numFmtId="0" fontId="3" fillId="0" borderId="0" xfId="2" applyFont="1" applyAlignment="1">
      <alignment vertical="center" shrinkToFit="1"/>
    </xf>
    <xf numFmtId="0" fontId="3" fillId="0" borderId="0" xfId="2" applyFont="1" applyAlignment="1">
      <alignment horizontal="right" vertical="center" shrinkToFit="1"/>
    </xf>
    <xf numFmtId="166" fontId="3" fillId="0" borderId="0" xfId="2" applyNumberFormat="1" applyFont="1" applyAlignment="1">
      <alignment horizontal="right" vertical="center" shrinkToFit="1"/>
    </xf>
    <xf numFmtId="164" fontId="3" fillId="0" borderId="0" xfId="2" applyNumberFormat="1" applyFont="1" applyAlignment="1">
      <alignment vertical="center" shrinkToFit="1"/>
    </xf>
    <xf numFmtId="164" fontId="3" fillId="0" borderId="0" xfId="2" applyNumberFormat="1" applyFont="1" applyAlignment="1">
      <alignment horizontal="right" vertical="center" shrinkToFit="1"/>
    </xf>
    <xf numFmtId="0" fontId="2" fillId="0" borderId="1" xfId="2" applyFont="1" applyBorder="1" applyAlignment="1">
      <alignment horizontal="right" vertical="center" shrinkToFit="1"/>
    </xf>
    <xf numFmtId="0" fontId="2" fillId="0" borderId="1" xfId="2" applyFont="1" applyBorder="1" applyAlignment="1">
      <alignment horizontal="center" vertical="center" shrinkToFit="1"/>
    </xf>
    <xf numFmtId="0" fontId="3" fillId="0" borderId="1" xfId="2" applyFont="1" applyBorder="1" applyAlignment="1">
      <alignment horizontal="center" vertical="center" shrinkToFit="1"/>
    </xf>
    <xf numFmtId="43" fontId="3" fillId="0" borderId="1" xfId="2" applyNumberFormat="1" applyFont="1" applyBorder="1" applyAlignment="1">
      <alignment horizontal="center" vertical="center" shrinkToFit="1"/>
    </xf>
    <xf numFmtId="0" fontId="3" fillId="0" borderId="1" xfId="2" applyNumberFormat="1" applyFont="1" applyBorder="1" applyAlignment="1">
      <alignment horizontal="center" vertical="center" shrinkToFit="1"/>
    </xf>
    <xf numFmtId="43" fontId="2" fillId="0" borderId="1" xfId="2" applyNumberFormat="1" applyFont="1" applyBorder="1" applyAlignment="1">
      <alignment horizontal="center" vertical="center" shrinkToFit="1"/>
    </xf>
    <xf numFmtId="167" fontId="3" fillId="0" borderId="0" xfId="2" applyNumberFormat="1" applyFont="1" applyAlignment="1">
      <alignment horizontal="center" vertical="center" shrinkToFit="1"/>
    </xf>
    <xf numFmtId="167" fontId="3" fillId="0" borderId="0" xfId="2" applyNumberFormat="1" applyFont="1" applyAlignment="1">
      <alignment horizontal="right" vertical="center" shrinkToFit="1"/>
    </xf>
    <xf numFmtId="3" fontId="3" fillId="0" borderId="0" xfId="2" applyNumberFormat="1" applyFont="1" applyAlignment="1">
      <alignment horizontal="right" vertical="center" wrapText="1"/>
    </xf>
    <xf numFmtId="0" fontId="3" fillId="0" borderId="43" xfId="2" applyFont="1" applyBorder="1" applyAlignment="1">
      <alignment horizontal="center" vertical="center" wrapText="1"/>
    </xf>
    <xf numFmtId="49" fontId="3" fillId="0" borderId="0" xfId="2" applyNumberFormat="1" applyFont="1" applyAlignment="1">
      <alignment vertical="center" shrinkToFit="1"/>
    </xf>
    <xf numFmtId="49" fontId="3" fillId="0" borderId="0" xfId="2" applyNumberFormat="1" applyFont="1" applyAlignment="1">
      <alignment horizontal="right" vertical="center" shrinkToFit="1"/>
    </xf>
    <xf numFmtId="3" fontId="3" fillId="0" borderId="0" xfId="2" applyNumberFormat="1" applyFont="1" applyAlignment="1">
      <alignment horizontal="right" vertical="center" shrinkToFit="1"/>
    </xf>
    <xf numFmtId="0" fontId="3" fillId="0" borderId="0" xfId="2" applyFont="1" applyAlignment="1">
      <alignment horizontal="right" vertical="center" wrapText="1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5" fillId="0" borderId="15" xfId="0" applyFont="1" applyBorder="1"/>
    <xf numFmtId="43" fontId="3" fillId="0" borderId="4" xfId="1" applyFont="1" applyBorder="1" applyAlignment="1">
      <alignment horizontal="right" vertical="center" wrapText="1"/>
    </xf>
    <xf numFmtId="0" fontId="3" fillId="0" borderId="27" xfId="0" applyFont="1" applyFill="1" applyBorder="1" applyAlignment="1">
      <alignment horizontal="center" shrinkToFit="1"/>
    </xf>
    <xf numFmtId="0" fontId="5" fillId="0" borderId="4" xfId="0" applyFont="1" applyBorder="1" applyAlignment="1">
      <alignment horizontal="right"/>
    </xf>
    <xf numFmtId="0" fontId="3" fillId="0" borderId="4" xfId="0" applyFont="1" applyFill="1" applyBorder="1"/>
    <xf numFmtId="0" fontId="3" fillId="0" borderId="2" xfId="0" applyFont="1" applyBorder="1" applyAlignment="1">
      <alignment horizontal="center"/>
    </xf>
    <xf numFmtId="0" fontId="3" fillId="0" borderId="3" xfId="0" applyFont="1" applyFill="1" applyBorder="1" applyAlignment="1">
      <alignment shrinkToFit="1"/>
    </xf>
    <xf numFmtId="164" fontId="3" fillId="0" borderId="3" xfId="0" applyNumberFormat="1" applyFont="1" applyFill="1" applyBorder="1" applyAlignment="1">
      <alignment horizontal="right" shrinkToFit="1"/>
    </xf>
    <xf numFmtId="164" fontId="3" fillId="0" borderId="3" xfId="0" applyNumberFormat="1" applyFont="1" applyFill="1" applyBorder="1" applyAlignment="1">
      <alignment shrinkToFit="1"/>
    </xf>
    <xf numFmtId="0" fontId="3" fillId="0" borderId="18" xfId="0" applyFont="1" applyFill="1" applyBorder="1" applyAlignment="1">
      <alignment horizontal="center" shrinkToFi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3" xfId="0" applyFont="1" applyFill="1" applyBorder="1"/>
    <xf numFmtId="0" fontId="3" fillId="0" borderId="22" xfId="0" applyFont="1" applyBorder="1" applyAlignment="1">
      <alignment horizontal="center"/>
    </xf>
    <xf numFmtId="0" fontId="3" fillId="0" borderId="7" xfId="0" applyFont="1" applyFill="1" applyBorder="1" applyAlignment="1">
      <alignment shrinkToFit="1"/>
    </xf>
    <xf numFmtId="164" fontId="3" fillId="0" borderId="7" xfId="0" applyNumberFormat="1" applyFont="1" applyFill="1" applyBorder="1" applyAlignment="1">
      <alignment horizontal="right" shrinkToFit="1"/>
    </xf>
    <xf numFmtId="164" fontId="3" fillId="0" borderId="7" xfId="0" applyNumberFormat="1" applyFont="1" applyFill="1" applyBorder="1" applyAlignment="1">
      <alignment shrinkToFit="1"/>
    </xf>
    <xf numFmtId="0" fontId="3" fillId="0" borderId="23" xfId="0" applyFont="1" applyFill="1" applyBorder="1" applyAlignment="1">
      <alignment horizontal="center" shrinkToFit="1"/>
    </xf>
    <xf numFmtId="4" fontId="3" fillId="0" borderId="7" xfId="0" applyNumberFormat="1" applyFont="1" applyFill="1" applyBorder="1" applyAlignment="1">
      <alignment horizontal="right"/>
    </xf>
    <xf numFmtId="0" fontId="3" fillId="0" borderId="7" xfId="0" applyFont="1" applyFill="1" applyBorder="1"/>
    <xf numFmtId="0" fontId="3" fillId="0" borderId="7" xfId="0" applyFont="1" applyFill="1" applyBorder="1" applyAlignment="1">
      <alignment horizontal="left"/>
    </xf>
    <xf numFmtId="0" fontId="3" fillId="0" borderId="4" xfId="0" applyFont="1" applyFill="1" applyBorder="1" applyAlignment="1">
      <alignment shrinkToFit="1"/>
    </xf>
    <xf numFmtId="43" fontId="3" fillId="0" borderId="15" xfId="1" applyFont="1" applyBorder="1" applyAlignment="1">
      <alignment horizontal="right" vertical="center" wrapText="1"/>
    </xf>
    <xf numFmtId="0" fontId="3" fillId="0" borderId="21" xfId="0" applyFont="1" applyFill="1" applyBorder="1" applyAlignment="1">
      <alignment horizontal="center" shrinkToFit="1"/>
    </xf>
    <xf numFmtId="4" fontId="3" fillId="0" borderId="15" xfId="0" applyNumberFormat="1" applyFont="1" applyFill="1" applyBorder="1" applyAlignment="1">
      <alignment horizontal="right"/>
    </xf>
    <xf numFmtId="165" fontId="3" fillId="0" borderId="5" xfId="1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left"/>
    </xf>
    <xf numFmtId="43" fontId="3" fillId="0" borderId="4" xfId="1" applyFont="1" applyFill="1" applyBorder="1" applyAlignment="1">
      <alignment horizontal="right" shrinkToFit="1"/>
    </xf>
    <xf numFmtId="4" fontId="3" fillId="0" borderId="5" xfId="0" applyNumberFormat="1" applyFont="1" applyFill="1" applyBorder="1" applyAlignment="1">
      <alignment horizontal="right"/>
    </xf>
    <xf numFmtId="0" fontId="5" fillId="0" borderId="22" xfId="0" applyFont="1" applyBorder="1"/>
    <xf numFmtId="164" fontId="3" fillId="0" borderId="7" xfId="0" applyNumberFormat="1" applyFont="1" applyFill="1" applyBorder="1" applyAlignment="1">
      <alignment horizontal="right" vertical="center" shrinkToFit="1"/>
    </xf>
    <xf numFmtId="0" fontId="5" fillId="0" borderId="7" xfId="0" applyFont="1" applyBorder="1" applyAlignment="1">
      <alignment horizontal="right"/>
    </xf>
    <xf numFmtId="0" fontId="5" fillId="0" borderId="4" xfId="0" applyFont="1" applyBorder="1"/>
    <xf numFmtId="43" fontId="3" fillId="0" borderId="4" xfId="1" applyFont="1" applyFill="1" applyBorder="1" applyAlignment="1">
      <alignment horizontal="right" vertical="center" shrinkToFit="1"/>
    </xf>
    <xf numFmtId="0" fontId="3" fillId="3" borderId="4" xfId="0" applyFont="1" applyFill="1" applyBorder="1"/>
    <xf numFmtId="0" fontId="3" fillId="0" borderId="4" xfId="0" applyFont="1" applyFill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5" fillId="0" borderId="3" xfId="0" applyFont="1" applyBorder="1"/>
    <xf numFmtId="164" fontId="3" fillId="0" borderId="3" xfId="0" applyNumberFormat="1" applyFont="1" applyFill="1" applyBorder="1" applyAlignment="1">
      <alignment horizontal="right" vertical="center" shrinkToFit="1"/>
    </xf>
    <xf numFmtId="0" fontId="5" fillId="0" borderId="3" xfId="0" applyFont="1" applyBorder="1" applyAlignment="1">
      <alignment horizontal="right"/>
    </xf>
    <xf numFmtId="0" fontId="3" fillId="0" borderId="9" xfId="0" applyFont="1" applyFill="1" applyBorder="1" applyAlignment="1">
      <alignment horizontal="left"/>
    </xf>
    <xf numFmtId="164" fontId="3" fillId="0" borderId="9" xfId="0" applyNumberFormat="1" applyFont="1" applyFill="1" applyBorder="1" applyAlignment="1">
      <alignment horizontal="right" vertical="center" shrinkToFit="1"/>
    </xf>
    <xf numFmtId="164" fontId="3" fillId="0" borderId="9" xfId="0" applyNumberFormat="1" applyFont="1" applyFill="1" applyBorder="1" applyAlignment="1">
      <alignment shrinkToFit="1"/>
    </xf>
    <xf numFmtId="0" fontId="5" fillId="0" borderId="9" xfId="0" applyFont="1" applyBorder="1" applyAlignment="1">
      <alignment horizontal="right"/>
    </xf>
    <xf numFmtId="0" fontId="3" fillId="0" borderId="9" xfId="0" applyFont="1" applyFill="1" applyBorder="1"/>
    <xf numFmtId="0" fontId="3" fillId="0" borderId="21" xfId="0" applyFont="1" applyFill="1" applyBorder="1" applyAlignment="1">
      <alignment shrinkToFit="1"/>
    </xf>
    <xf numFmtId="4" fontId="3" fillId="0" borderId="4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shrinkToFit="1"/>
    </xf>
    <xf numFmtId="164" fontId="3" fillId="0" borderId="2" xfId="0" applyNumberFormat="1" applyFont="1" applyFill="1" applyBorder="1" applyAlignment="1">
      <alignment horizontal="right" shrinkToFit="1"/>
    </xf>
    <xf numFmtId="164" fontId="3" fillId="0" borderId="2" xfId="0" applyNumberFormat="1" applyFont="1" applyFill="1" applyBorder="1" applyAlignment="1">
      <alignment shrinkToFit="1"/>
    </xf>
    <xf numFmtId="0" fontId="3" fillId="0" borderId="3" xfId="0" applyFont="1" applyFill="1" applyBorder="1" applyAlignment="1">
      <alignment horizontal="center" shrinkToFit="1"/>
    </xf>
    <xf numFmtId="4" fontId="3" fillId="0" borderId="3" xfId="0" applyNumberFormat="1" applyFont="1" applyFill="1" applyBorder="1" applyAlignment="1">
      <alignment horizontal="right"/>
    </xf>
    <xf numFmtId="0" fontId="5" fillId="0" borderId="14" xfId="0" applyFont="1" applyBorder="1"/>
    <xf numFmtId="0" fontId="3" fillId="0" borderId="7" xfId="0" applyFont="1" applyFill="1" applyBorder="1" applyAlignment="1">
      <alignment horizontal="center" shrinkToFit="1"/>
    </xf>
    <xf numFmtId="0" fontId="3" fillId="0" borderId="4" xfId="0" applyFont="1" applyFill="1" applyBorder="1" applyAlignment="1">
      <alignment horizontal="center" shrinkToFit="1"/>
    </xf>
    <xf numFmtId="166" fontId="3" fillId="0" borderId="3" xfId="0" applyNumberFormat="1" applyFont="1" applyFill="1" applyBorder="1" applyAlignment="1">
      <alignment horizontal="right" shrinkToFit="1"/>
    </xf>
    <xf numFmtId="0" fontId="5" fillId="0" borderId="14" xfId="0" applyFont="1" applyBorder="1" applyAlignment="1">
      <alignment horizontal="center"/>
    </xf>
    <xf numFmtId="0" fontId="3" fillId="0" borderId="26" xfId="0" applyFont="1" applyFill="1" applyBorder="1" applyAlignment="1">
      <alignment shrinkToFit="1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shrinkToFit="1"/>
    </xf>
    <xf numFmtId="0" fontId="3" fillId="0" borderId="22" xfId="0" applyFont="1" applyFill="1" applyBorder="1" applyAlignment="1">
      <alignment shrinkToFit="1"/>
    </xf>
    <xf numFmtId="0" fontId="3" fillId="0" borderId="8" xfId="0" applyFont="1" applyBorder="1" applyAlignment="1">
      <alignment horizontal="center" vertical="center" wrapText="1"/>
    </xf>
    <xf numFmtId="43" fontId="3" fillId="0" borderId="15" xfId="1" applyFont="1" applyFill="1" applyBorder="1" applyAlignment="1">
      <alignment horizontal="right" vertical="center" shrinkToFit="1"/>
    </xf>
    <xf numFmtId="0" fontId="3" fillId="0" borderId="5" xfId="0" applyFont="1" applyFill="1" applyBorder="1" applyAlignment="1">
      <alignment horizontal="center" shrinkToFit="1"/>
    </xf>
    <xf numFmtId="0" fontId="3" fillId="0" borderId="22" xfId="0" applyFont="1" applyFill="1" applyBorder="1"/>
    <xf numFmtId="0" fontId="3" fillId="0" borderId="14" xfId="0" applyFont="1" applyBorder="1" applyAlignment="1">
      <alignment horizontal="center" vertical="center" wrapText="1"/>
    </xf>
    <xf numFmtId="166" fontId="3" fillId="0" borderId="7" xfId="0" applyNumberFormat="1" applyFont="1" applyFill="1" applyBorder="1" applyAlignment="1">
      <alignment horizontal="right" shrinkToFit="1"/>
    </xf>
    <xf numFmtId="43" fontId="3" fillId="0" borderId="3" xfId="1" applyFont="1" applyFill="1" applyBorder="1" applyAlignment="1">
      <alignment horizontal="right"/>
    </xf>
    <xf numFmtId="0" fontId="3" fillId="0" borderId="5" xfId="0" applyFont="1" applyFill="1" applyBorder="1" applyAlignment="1">
      <alignment shrinkToFit="1"/>
    </xf>
    <xf numFmtId="164" fontId="3" fillId="0" borderId="5" xfId="0" applyNumberFormat="1" applyFont="1" applyFill="1" applyBorder="1" applyAlignment="1">
      <alignment horizontal="right" shrinkToFit="1"/>
    </xf>
    <xf numFmtId="164" fontId="3" fillId="0" borderId="5" xfId="0" applyNumberFormat="1" applyFont="1" applyFill="1" applyBorder="1" applyAlignment="1">
      <alignment shrinkToFit="1"/>
    </xf>
    <xf numFmtId="0" fontId="3" fillId="0" borderId="5" xfId="0" applyFont="1" applyFill="1" applyBorder="1"/>
    <xf numFmtId="0" fontId="3" fillId="0" borderId="2" xfId="0" applyFont="1" applyFill="1" applyBorder="1" applyAlignment="1">
      <alignment horizontal="center" shrinkToFit="1"/>
    </xf>
    <xf numFmtId="0" fontId="3" fillId="0" borderId="2" xfId="0" applyFont="1" applyFill="1" applyBorder="1"/>
    <xf numFmtId="43" fontId="3" fillId="0" borderId="0" xfId="1" applyFont="1"/>
    <xf numFmtId="0" fontId="3" fillId="0" borderId="0" xfId="0" applyFont="1" applyAlignment="1">
      <alignment horizontal="right"/>
    </xf>
    <xf numFmtId="43" fontId="3" fillId="0" borderId="0" xfId="0" applyNumberFormat="1" applyFo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3" fillId="0" borderId="27" xfId="0" applyFont="1" applyFill="1" applyBorder="1" applyAlignment="1">
      <alignment horizontal="center" vertical="center" shrinkToFit="1"/>
    </xf>
    <xf numFmtId="0" fontId="5" fillId="0" borderId="4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3" fillId="0" borderId="4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5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vertical="center" shrinkToFit="1"/>
    </xf>
    <xf numFmtId="164" fontId="3" fillId="0" borderId="3" xfId="0" applyNumberFormat="1" applyFont="1" applyFill="1" applyBorder="1" applyAlignment="1">
      <alignment vertical="center" shrinkToFit="1"/>
    </xf>
    <xf numFmtId="0" fontId="3" fillId="0" borderId="18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7" xfId="0" applyFont="1" applyFill="1" applyBorder="1" applyAlignment="1">
      <alignment vertical="center" shrinkToFit="1"/>
    </xf>
    <xf numFmtId="164" fontId="3" fillId="0" borderId="7" xfId="0" applyNumberFormat="1" applyFont="1" applyFill="1" applyBorder="1" applyAlignment="1">
      <alignment vertical="center" shrinkToFit="1"/>
    </xf>
    <xf numFmtId="0" fontId="3" fillId="0" borderId="23" xfId="0" applyFont="1" applyFill="1" applyBorder="1" applyAlignment="1">
      <alignment horizontal="center" vertical="center" shrinkToFit="1"/>
    </xf>
    <xf numFmtId="4" fontId="3" fillId="0" borderId="7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vertical="center"/>
    </xf>
    <xf numFmtId="0" fontId="3" fillId="0" borderId="24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vertical="center" shrinkToFit="1"/>
    </xf>
    <xf numFmtId="0" fontId="3" fillId="0" borderId="21" xfId="0" applyFont="1" applyFill="1" applyBorder="1" applyAlignment="1">
      <alignment horizontal="center" vertical="center" shrinkToFit="1"/>
    </xf>
    <xf numFmtId="4" fontId="3" fillId="0" borderId="15" xfId="0" applyNumberFormat="1" applyFont="1" applyFill="1" applyBorder="1" applyAlignment="1">
      <alignment horizontal="right" vertical="center"/>
    </xf>
    <xf numFmtId="165" fontId="3" fillId="0" borderId="5" xfId="1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left" vertical="center"/>
    </xf>
    <xf numFmtId="165" fontId="3" fillId="0" borderId="7" xfId="1" applyNumberFormat="1" applyFont="1" applyFill="1" applyBorder="1" applyAlignment="1">
      <alignment horizontal="right" vertical="center"/>
    </xf>
    <xf numFmtId="4" fontId="3" fillId="0" borderId="5" xfId="0" applyNumberFormat="1" applyFont="1" applyFill="1" applyBorder="1" applyAlignment="1">
      <alignment horizontal="right" vertical="center"/>
    </xf>
    <xf numFmtId="0" fontId="5" fillId="0" borderId="22" xfId="0" applyFont="1" applyBorder="1" applyAlignment="1">
      <alignment vertical="center"/>
    </xf>
    <xf numFmtId="0" fontId="5" fillId="0" borderId="7" xfId="0" applyFont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0" fontId="3" fillId="0" borderId="9" xfId="0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164" fontId="3" fillId="0" borderId="9" xfId="0" applyNumberFormat="1" applyFont="1" applyFill="1" applyBorder="1" applyAlignment="1">
      <alignment vertical="center" shrinkToFit="1"/>
    </xf>
    <xf numFmtId="0" fontId="3" fillId="0" borderId="32" xfId="0" applyFont="1" applyFill="1" applyBorder="1" applyAlignment="1">
      <alignment horizontal="center" vertical="center" shrinkToFit="1"/>
    </xf>
    <xf numFmtId="0" fontId="5" fillId="0" borderId="9" xfId="0" applyFont="1" applyBorder="1" applyAlignment="1">
      <alignment horizontal="right" vertical="center"/>
    </xf>
    <xf numFmtId="0" fontId="3" fillId="0" borderId="9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21" xfId="0" applyFont="1" applyFill="1" applyBorder="1" applyAlignment="1">
      <alignment vertical="center" shrinkToFit="1"/>
    </xf>
    <xf numFmtId="4" fontId="3" fillId="0" borderId="4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vertical="center" shrinkToFit="1"/>
    </xf>
    <xf numFmtId="164" fontId="3" fillId="0" borderId="2" xfId="0" applyNumberFormat="1" applyFont="1" applyFill="1" applyBorder="1" applyAlignment="1">
      <alignment horizontal="right" vertical="center" shrinkToFit="1"/>
    </xf>
    <xf numFmtId="164" fontId="3" fillId="0" borderId="2" xfId="0" applyNumberFormat="1" applyFont="1" applyFill="1" applyBorder="1" applyAlignment="1">
      <alignment vertical="center" shrinkToFit="1"/>
    </xf>
    <xf numFmtId="0" fontId="3" fillId="0" borderId="3" xfId="0" applyFont="1" applyFill="1" applyBorder="1" applyAlignment="1">
      <alignment horizontal="center" vertical="center" shrinkToFit="1"/>
    </xf>
    <xf numFmtId="4" fontId="3" fillId="0" borderId="3" xfId="0" applyNumberFormat="1" applyFont="1" applyFill="1" applyBorder="1" applyAlignment="1">
      <alignment horizontal="right" vertical="center"/>
    </xf>
    <xf numFmtId="0" fontId="5" fillId="0" borderId="14" xfId="0" applyFont="1" applyBorder="1" applyAlignment="1">
      <alignment vertical="center"/>
    </xf>
    <xf numFmtId="0" fontId="3" fillId="0" borderId="7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166" fontId="3" fillId="0" borderId="3" xfId="0" applyNumberFormat="1" applyFont="1" applyFill="1" applyBorder="1" applyAlignment="1">
      <alignment horizontal="right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3" fillId="0" borderId="26" xfId="0" applyFont="1" applyFill="1" applyBorder="1" applyAlignment="1">
      <alignment vertical="center" shrinkToFit="1"/>
    </xf>
    <xf numFmtId="0" fontId="3" fillId="0" borderId="22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4" fontId="3" fillId="0" borderId="19" xfId="0" applyNumberFormat="1" applyFont="1" applyFill="1" applyBorder="1" applyAlignment="1">
      <alignment vertical="center" shrinkToFit="1"/>
    </xf>
    <xf numFmtId="164" fontId="3" fillId="0" borderId="0" xfId="0" applyNumberFormat="1" applyFont="1" applyFill="1" applyBorder="1" applyAlignment="1">
      <alignment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/>
    </xf>
    <xf numFmtId="0" fontId="3" fillId="0" borderId="22" xfId="0" applyFont="1" applyFill="1" applyBorder="1" applyAlignment="1">
      <alignment vertical="center" shrinkToFit="1"/>
    </xf>
    <xf numFmtId="164" fontId="3" fillId="0" borderId="23" xfId="0" applyNumberFormat="1" applyFont="1" applyFill="1" applyBorder="1" applyAlignment="1">
      <alignment horizontal="right" vertical="center" shrinkToFit="1"/>
    </xf>
    <xf numFmtId="0" fontId="3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3" fillId="0" borderId="15" xfId="0" applyFont="1" applyFill="1" applyBorder="1" applyAlignment="1">
      <alignment horizontal="center" vertical="center" shrinkToFit="1"/>
    </xf>
    <xf numFmtId="0" fontId="5" fillId="0" borderId="15" xfId="0" applyFont="1" applyBorder="1" applyAlignment="1">
      <alignment horizontal="right" vertical="center"/>
    </xf>
    <xf numFmtId="0" fontId="3" fillId="0" borderId="15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shrinkToFit="1"/>
    </xf>
    <xf numFmtId="164" fontId="3" fillId="0" borderId="30" xfId="0" applyNumberFormat="1" applyFont="1" applyFill="1" applyBorder="1" applyAlignment="1">
      <alignment horizontal="right" vertical="center" shrinkToFit="1"/>
    </xf>
    <xf numFmtId="4" fontId="3" fillId="0" borderId="30" xfId="0" applyNumberFormat="1" applyFont="1" applyFill="1" applyBorder="1" applyAlignment="1">
      <alignment horizontal="right" vertical="center"/>
    </xf>
    <xf numFmtId="0" fontId="3" fillId="0" borderId="22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166" fontId="3" fillId="0" borderId="7" xfId="0" applyNumberFormat="1" applyFont="1" applyFill="1" applyBorder="1" applyAlignment="1">
      <alignment horizontal="right" vertical="center" shrinkToFit="1"/>
    </xf>
    <xf numFmtId="0" fontId="3" fillId="0" borderId="15" xfId="0" applyFont="1" applyFill="1" applyBorder="1" applyAlignment="1">
      <alignment vertical="center" shrinkToFit="1"/>
    </xf>
    <xf numFmtId="43" fontId="3" fillId="0" borderId="3" xfId="1" applyFont="1" applyFill="1" applyBorder="1" applyAlignment="1">
      <alignment horizontal="right" vertical="center"/>
    </xf>
    <xf numFmtId="43" fontId="3" fillId="0" borderId="7" xfId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 shrinkToFit="1"/>
    </xf>
    <xf numFmtId="0" fontId="3" fillId="0" borderId="7" xfId="0" applyFont="1" applyFill="1" applyBorder="1" applyAlignment="1">
      <alignment horizontal="right" vertical="center" shrinkToFit="1"/>
    </xf>
    <xf numFmtId="0" fontId="3" fillId="0" borderId="5" xfId="0" applyFont="1" applyFill="1" applyBorder="1" applyAlignment="1">
      <alignment vertical="center" shrinkToFit="1"/>
    </xf>
    <xf numFmtId="164" fontId="3" fillId="0" borderId="5" xfId="0" applyNumberFormat="1" applyFont="1" applyFill="1" applyBorder="1" applyAlignment="1">
      <alignment horizontal="right" vertical="center" shrinkToFit="1"/>
    </xf>
    <xf numFmtId="164" fontId="3" fillId="0" borderId="5" xfId="0" applyNumberFormat="1" applyFont="1" applyFill="1" applyBorder="1" applyAlignment="1">
      <alignment vertical="center" shrinkToFit="1"/>
    </xf>
    <xf numFmtId="0" fontId="3" fillId="0" borderId="5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shrinkToFit="1"/>
    </xf>
    <xf numFmtId="4" fontId="3" fillId="0" borderId="2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5" fillId="0" borderId="14" xfId="0" applyFont="1" applyBorder="1" applyAlignment="1">
      <alignment horizontal="right" vertical="center"/>
    </xf>
    <xf numFmtId="0" fontId="5" fillId="0" borderId="27" xfId="0" applyFont="1" applyBorder="1" applyAlignment="1">
      <alignment vertical="center"/>
    </xf>
    <xf numFmtId="0" fontId="5" fillId="0" borderId="27" xfId="0" applyFont="1" applyBorder="1" applyAlignment="1">
      <alignment horizontal="right" vertical="center"/>
    </xf>
    <xf numFmtId="0" fontId="5" fillId="0" borderId="19" xfId="0" applyFont="1" applyBorder="1" applyAlignment="1">
      <alignment vertical="center"/>
    </xf>
    <xf numFmtId="0" fontId="5" fillId="0" borderId="19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43" fontId="3" fillId="0" borderId="0" xfId="1" applyFont="1" applyAlignment="1">
      <alignment vertical="center"/>
    </xf>
    <xf numFmtId="0" fontId="3" fillId="0" borderId="0" xfId="0" applyFont="1" applyAlignment="1">
      <alignment horizontal="right" vertical="center"/>
    </xf>
    <xf numFmtId="43" fontId="3" fillId="0" borderId="0" xfId="0" applyNumberFormat="1" applyFont="1" applyAlignment="1">
      <alignment horizontal="right" vertical="center"/>
    </xf>
    <xf numFmtId="43" fontId="3" fillId="0" borderId="0" xfId="0" applyNumberFormat="1" applyFont="1" applyAlignment="1">
      <alignment vertical="center"/>
    </xf>
    <xf numFmtId="0" fontId="3" fillId="0" borderId="0" xfId="0" applyFont="1" applyFill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4" fontId="3" fillId="0" borderId="4" xfId="1" applyNumberFormat="1" applyFont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right" wrapText="1"/>
    </xf>
    <xf numFmtId="0" fontId="3" fillId="0" borderId="3" xfId="0" applyFont="1" applyBorder="1" applyAlignment="1">
      <alignment horizontal="left" wrapText="1"/>
    </xf>
    <xf numFmtId="0" fontId="3" fillId="0" borderId="19" xfId="0" applyFont="1" applyBorder="1" applyAlignment="1">
      <alignment horizontal="left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right" wrapText="1"/>
    </xf>
    <xf numFmtId="3" fontId="3" fillId="0" borderId="3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0" fontId="5" fillId="0" borderId="9" xfId="0" applyFont="1" applyBorder="1"/>
    <xf numFmtId="4" fontId="3" fillId="0" borderId="0" xfId="0" applyNumberFormat="1" applyFont="1" applyAlignment="1">
      <alignment horizontal="center" vertical="center" wrapText="1"/>
    </xf>
    <xf numFmtId="0" fontId="3" fillId="0" borderId="33" xfId="0" applyFont="1" applyFill="1" applyBorder="1" applyAlignment="1">
      <alignment shrinkToFit="1"/>
    </xf>
    <xf numFmtId="43" fontId="3" fillId="0" borderId="2" xfId="1" applyFont="1" applyFill="1" applyBorder="1" applyAlignment="1">
      <alignment horizontal="right" shrinkToFit="1"/>
    </xf>
    <xf numFmtId="0" fontId="5" fillId="0" borderId="7" xfId="0" applyFont="1" applyBorder="1"/>
    <xf numFmtId="167" fontId="3" fillId="0" borderId="3" xfId="0" applyNumberFormat="1" applyFont="1" applyFill="1" applyBorder="1" applyAlignment="1">
      <alignment horizontal="right" shrinkToFit="1"/>
    </xf>
    <xf numFmtId="167" fontId="3" fillId="0" borderId="7" xfId="0" applyNumberFormat="1" applyFont="1" applyFill="1" applyBorder="1" applyAlignment="1">
      <alignment horizontal="right" shrinkToFit="1"/>
    </xf>
    <xf numFmtId="4" fontId="3" fillId="0" borderId="0" xfId="0" applyNumberFormat="1" applyFont="1" applyAlignment="1">
      <alignment horizontal="right" vertical="center" wrapText="1"/>
    </xf>
    <xf numFmtId="4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43" fontId="3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9" xfId="0" applyFont="1" applyFill="1" applyBorder="1" applyAlignment="1">
      <alignment shrinkToFit="1"/>
    </xf>
    <xf numFmtId="43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43" fontId="3" fillId="0" borderId="0" xfId="1" applyFont="1" applyAlignment="1">
      <alignment horizontal="right" vertical="center" wrapText="1"/>
    </xf>
    <xf numFmtId="164" fontId="3" fillId="0" borderId="22" xfId="0" applyNumberFormat="1" applyFont="1" applyFill="1" applyBorder="1" applyAlignment="1">
      <alignment horizontal="right" vertical="center" shrinkToFit="1"/>
    </xf>
    <xf numFmtId="164" fontId="3" fillId="0" borderId="22" xfId="0" applyNumberFormat="1" applyFont="1" applyFill="1" applyBorder="1" applyAlignment="1">
      <alignment shrinkToFit="1"/>
    </xf>
    <xf numFmtId="43" fontId="3" fillId="0" borderId="2" xfId="1" applyFont="1" applyFill="1" applyBorder="1" applyAlignment="1">
      <alignment horizontal="right" vertical="center" shrinkToFit="1"/>
    </xf>
    <xf numFmtId="0" fontId="3" fillId="0" borderId="22" xfId="0" applyFont="1" applyFill="1" applyBorder="1" applyAlignment="1">
      <alignment horizontal="center" shrinkToFit="1"/>
    </xf>
    <xf numFmtId="166" fontId="3" fillId="0" borderId="0" xfId="0" applyNumberFormat="1" applyFont="1" applyAlignment="1">
      <alignment horizontal="right" vertical="center" wrapText="1"/>
    </xf>
    <xf numFmtId="0" fontId="3" fillId="0" borderId="0" xfId="0" applyFont="1" applyFill="1" applyAlignment="1">
      <alignment horizontal="left" vertical="center"/>
    </xf>
    <xf numFmtId="164" fontId="3" fillId="0" borderId="22" xfId="0" applyNumberFormat="1" applyFont="1" applyFill="1" applyBorder="1" applyAlignment="1">
      <alignment vertical="center" shrinkToFit="1"/>
    </xf>
    <xf numFmtId="0" fontId="5" fillId="0" borderId="6" xfId="0" applyFont="1" applyBorder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4" fontId="3" fillId="0" borderId="9" xfId="0" applyNumberFormat="1" applyFont="1" applyFill="1" applyBorder="1" applyAlignment="1">
      <alignment horizontal="right" vertical="center"/>
    </xf>
    <xf numFmtId="0" fontId="3" fillId="0" borderId="9" xfId="0" applyFont="1" applyFill="1" applyBorder="1" applyAlignment="1">
      <alignment vertical="center" shrinkToFit="1"/>
    </xf>
    <xf numFmtId="0" fontId="3" fillId="0" borderId="22" xfId="0" applyFont="1" applyFill="1" applyBorder="1" applyAlignment="1">
      <alignment horizontal="center" vertical="center" shrinkToFit="1"/>
    </xf>
    <xf numFmtId="0" fontId="3" fillId="0" borderId="21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left" vertical="center"/>
    </xf>
    <xf numFmtId="165" fontId="3" fillId="0" borderId="3" xfId="1" applyNumberFormat="1" applyFont="1" applyFill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3" fillId="0" borderId="33" xfId="0" applyFont="1" applyFill="1" applyBorder="1" applyAlignment="1">
      <alignment vertical="center" shrinkToFit="1"/>
    </xf>
    <xf numFmtId="0" fontId="5" fillId="0" borderId="23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32" xfId="0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right" vertical="center" wrapText="1"/>
    </xf>
    <xf numFmtId="166" fontId="3" fillId="0" borderId="9" xfId="0" applyNumberFormat="1" applyFont="1" applyFill="1" applyBorder="1" applyAlignment="1">
      <alignment horizontal="right" vertical="center" shrinkToFi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left" shrinkToFit="1"/>
    </xf>
    <xf numFmtId="167" fontId="3" fillId="0" borderId="15" xfId="1" applyNumberFormat="1" applyFont="1" applyBorder="1" applyAlignment="1">
      <alignment horizontal="right" vertical="center" wrapText="1"/>
    </xf>
    <xf numFmtId="4" fontId="3" fillId="0" borderId="22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3" xfId="0" applyNumberFormat="1" applyFont="1" applyBorder="1" applyAlignment="1">
      <alignment horizontal="right" vertical="center" wrapText="1"/>
    </xf>
    <xf numFmtId="164" fontId="3" fillId="0" borderId="22" xfId="0" applyNumberFormat="1" applyFont="1" applyFill="1" applyBorder="1" applyAlignment="1">
      <alignment horizontal="right" shrinkToFit="1"/>
    </xf>
    <xf numFmtId="4" fontId="3" fillId="0" borderId="9" xfId="0" applyNumberFormat="1" applyFont="1" applyBorder="1" applyAlignment="1">
      <alignment horizontal="right" vertical="center" wrapText="1"/>
    </xf>
    <xf numFmtId="167" fontId="3" fillId="0" borderId="0" xfId="1" applyNumberFormat="1" applyFont="1" applyBorder="1" applyAlignment="1">
      <alignment horizontal="right" vertical="center" wrapText="1"/>
    </xf>
    <xf numFmtId="167" fontId="3" fillId="0" borderId="4" xfId="1" applyNumberFormat="1" applyFont="1" applyBorder="1" applyAlignment="1">
      <alignment horizontal="right" vertical="center" wrapText="1"/>
    </xf>
    <xf numFmtId="0" fontId="3" fillId="0" borderId="18" xfId="0" applyFont="1" applyFill="1" applyBorder="1" applyAlignment="1">
      <alignment shrinkToFit="1"/>
    </xf>
    <xf numFmtId="167" fontId="3" fillId="0" borderId="26" xfId="1" applyNumberFormat="1" applyFont="1" applyBorder="1" applyAlignment="1">
      <alignment horizontal="right" vertical="center" wrapText="1"/>
    </xf>
    <xf numFmtId="167" fontId="3" fillId="0" borderId="4" xfId="1" applyNumberFormat="1" applyFont="1" applyFill="1" applyBorder="1" applyAlignment="1">
      <alignment horizontal="right" vertical="center" shrinkToFit="1"/>
    </xf>
    <xf numFmtId="167" fontId="3" fillId="0" borderId="2" xfId="1" applyNumberFormat="1" applyFont="1" applyFill="1" applyBorder="1" applyAlignment="1">
      <alignment horizontal="right" vertical="center" shrinkToFit="1"/>
    </xf>
    <xf numFmtId="0" fontId="3" fillId="0" borderId="16" xfId="0" applyFont="1" applyFill="1" applyBorder="1" applyAlignment="1">
      <alignment horizontal="center" shrinkToFit="1"/>
    </xf>
    <xf numFmtId="167" fontId="3" fillId="0" borderId="0" xfId="0" applyNumberFormat="1" applyFont="1" applyAlignment="1">
      <alignment horizontal="right" vertical="center" wrapText="1"/>
    </xf>
    <xf numFmtId="0" fontId="3" fillId="0" borderId="4" xfId="0" applyFont="1" applyBorder="1" applyAlignment="1">
      <alignment horizontal="left" vertical="center" shrinkToFit="1"/>
    </xf>
    <xf numFmtId="0" fontId="3" fillId="0" borderId="27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shrinkToFi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vertical="center" shrinkToFit="1"/>
    </xf>
    <xf numFmtId="0" fontId="3" fillId="3" borderId="4" xfId="0" applyFont="1" applyFill="1" applyBorder="1" applyAlignment="1">
      <alignment horizontal="center" vertical="center"/>
    </xf>
    <xf numFmtId="167" fontId="3" fillId="0" borderId="4" xfId="1" applyNumberFormat="1" applyFont="1" applyFill="1" applyBorder="1" applyAlignment="1">
      <alignment horizontal="right" vertical="center" wrapText="1" shrinkToFit="1"/>
    </xf>
    <xf numFmtId="0" fontId="3" fillId="0" borderId="27" xfId="0" applyFont="1" applyFill="1" applyBorder="1" applyAlignment="1">
      <alignment vertical="center" shrinkToFit="1"/>
    </xf>
    <xf numFmtId="0" fontId="3" fillId="0" borderId="19" xfId="0" applyFont="1" applyFill="1" applyBorder="1" applyAlignment="1">
      <alignment vertical="center" shrinkToFit="1"/>
    </xf>
    <xf numFmtId="0" fontId="3" fillId="0" borderId="8" xfId="0" applyFont="1" applyFill="1" applyBorder="1" applyAlignment="1">
      <alignment vertical="center" shrinkToFit="1"/>
    </xf>
    <xf numFmtId="0" fontId="5" fillId="0" borderId="2" xfId="0" applyFont="1" applyBorder="1" applyAlignment="1">
      <alignment horizontal="right" vertical="center"/>
    </xf>
    <xf numFmtId="0" fontId="3" fillId="0" borderId="16" xfId="0" applyFont="1" applyFill="1" applyBorder="1" applyAlignment="1">
      <alignment horizontal="center" vertical="center" shrinkToFit="1"/>
    </xf>
    <xf numFmtId="0" fontId="5" fillId="0" borderId="8" xfId="0" applyFont="1" applyBorder="1" applyAlignment="1">
      <alignment vertical="center"/>
    </xf>
    <xf numFmtId="43" fontId="3" fillId="0" borderId="4" xfId="1" applyFont="1" applyFill="1" applyBorder="1" applyAlignment="1">
      <alignment horizontal="right" vertical="center" wrapText="1" shrinkToFit="1"/>
    </xf>
    <xf numFmtId="0" fontId="5" fillId="0" borderId="6" xfId="0" applyFont="1" applyBorder="1" applyAlignment="1">
      <alignment vertical="center" shrinkToFit="1"/>
    </xf>
    <xf numFmtId="4" fontId="3" fillId="0" borderId="22" xfId="0" applyNumberFormat="1" applyFont="1" applyFill="1" applyBorder="1" applyAlignment="1">
      <alignment horizontal="right" vertical="center"/>
    </xf>
    <xf numFmtId="43" fontId="3" fillId="0" borderId="26" xfId="1" applyFont="1" applyBorder="1" applyAlignment="1">
      <alignment horizontal="right" vertical="center" wrapText="1"/>
    </xf>
    <xf numFmtId="43" fontId="3" fillId="0" borderId="5" xfId="1" applyFont="1" applyFill="1" applyBorder="1" applyAlignment="1">
      <alignment horizontal="right" vertical="center"/>
    </xf>
    <xf numFmtId="43" fontId="3" fillId="0" borderId="4" xfId="1" applyFont="1" applyFill="1" applyBorder="1" applyAlignment="1">
      <alignment horizontal="right" wrapText="1" shrinkToFit="1"/>
    </xf>
    <xf numFmtId="0" fontId="3" fillId="0" borderId="30" xfId="0" applyFont="1" applyFill="1" applyBorder="1" applyAlignment="1">
      <alignment shrinkToFit="1"/>
    </xf>
    <xf numFmtId="166" fontId="3" fillId="0" borderId="2" xfId="0" applyNumberFormat="1" applyFont="1" applyFill="1" applyBorder="1" applyAlignment="1">
      <alignment horizontal="right" shrinkToFit="1"/>
    </xf>
    <xf numFmtId="4" fontId="3" fillId="0" borderId="22" xfId="0" applyNumberFormat="1" applyFont="1" applyFill="1" applyBorder="1" applyAlignment="1">
      <alignment horizontal="right"/>
    </xf>
    <xf numFmtId="4" fontId="3" fillId="0" borderId="7" xfId="0" applyNumberFormat="1" applyFont="1" applyBorder="1" applyAlignment="1">
      <alignment horizontal="right" vertical="center" wrapText="1"/>
    </xf>
    <xf numFmtId="0" fontId="3" fillId="0" borderId="0" xfId="0" applyFont="1" applyFill="1" applyAlignment="1">
      <alignment horizontal="center"/>
    </xf>
    <xf numFmtId="0" fontId="2" fillId="0" borderId="20" xfId="0" applyFont="1" applyFill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right" vertical="center" wrapText="1"/>
    </xf>
    <xf numFmtId="0" fontId="5" fillId="0" borderId="4" xfId="0" applyFont="1" applyFill="1" applyBorder="1" applyAlignment="1">
      <alignment horizontal="right"/>
    </xf>
    <xf numFmtId="4" fontId="3" fillId="0" borderId="2" xfId="0" applyNumberFormat="1" applyFont="1" applyFill="1" applyBorder="1" applyAlignment="1">
      <alignment horizontal="right" vertical="center" wrapText="1"/>
    </xf>
    <xf numFmtId="4" fontId="3" fillId="0" borderId="22" xfId="0" applyNumberFormat="1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right"/>
    </xf>
    <xf numFmtId="4" fontId="3" fillId="0" borderId="4" xfId="1" applyNumberFormat="1" applyFont="1" applyFill="1" applyBorder="1" applyAlignment="1">
      <alignment horizontal="right" wrapText="1" shrinkToFit="1"/>
    </xf>
    <xf numFmtId="4" fontId="3" fillId="0" borderId="4" xfId="0" applyNumberFormat="1" applyFont="1" applyFill="1" applyBorder="1" applyAlignment="1">
      <alignment horizontal="right" shrinkToFit="1"/>
    </xf>
    <xf numFmtId="4" fontId="3" fillId="0" borderId="26" xfId="0" applyNumberFormat="1" applyFont="1" applyBorder="1" applyAlignment="1">
      <alignment horizontal="right" vertical="center" wrapText="1"/>
    </xf>
    <xf numFmtId="4" fontId="3" fillId="0" borderId="4" xfId="0" applyNumberFormat="1" applyFont="1" applyFill="1" applyBorder="1" applyAlignment="1">
      <alignment horizontal="right" vertical="center" shrinkToFit="1"/>
    </xf>
    <xf numFmtId="3" fontId="3" fillId="0" borderId="3" xfId="0" applyNumberFormat="1" applyFont="1" applyFill="1" applyBorder="1" applyAlignment="1">
      <alignment horizontal="right" shrinkToFit="1"/>
    </xf>
    <xf numFmtId="0" fontId="3" fillId="0" borderId="0" xfId="0" applyFont="1" applyFill="1" applyBorder="1" applyAlignment="1">
      <alignment shrinkToFit="1"/>
    </xf>
    <xf numFmtId="4" fontId="3" fillId="0" borderId="4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3" fillId="0" borderId="22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4" xfId="0" applyFont="1" applyBorder="1" applyAlignment="1">
      <alignment horizontal="left" wrapText="1"/>
    </xf>
    <xf numFmtId="43" fontId="3" fillId="0" borderId="4" xfId="1" applyFont="1" applyBorder="1" applyAlignment="1">
      <alignment horizontal="right" wrapText="1"/>
    </xf>
    <xf numFmtId="0" fontId="3" fillId="0" borderId="27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left" wrapText="1"/>
    </xf>
    <xf numFmtId="0" fontId="3" fillId="0" borderId="19" xfId="0" applyFont="1" applyFill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9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168" fontId="3" fillId="0" borderId="18" xfId="0" applyNumberFormat="1" applyFont="1" applyFill="1" applyBorder="1" applyAlignment="1">
      <alignment horizontal="left" shrinkToFit="1"/>
    </xf>
    <xf numFmtId="15" fontId="3" fillId="0" borderId="23" xfId="0" applyNumberFormat="1" applyFont="1" applyFill="1" applyBorder="1" applyAlignment="1">
      <alignment shrinkToFit="1"/>
    </xf>
    <xf numFmtId="0" fontId="3" fillId="0" borderId="23" xfId="0" applyFont="1" applyFill="1" applyBorder="1" applyAlignment="1">
      <alignment shrinkToFit="1"/>
    </xf>
    <xf numFmtId="0" fontId="5" fillId="0" borderId="22" xfId="0" applyFont="1" applyFill="1" applyBorder="1" applyAlignment="1">
      <alignment horizontal="right"/>
    </xf>
    <xf numFmtId="0" fontId="3" fillId="0" borderId="11" xfId="0" applyFont="1" applyFill="1" applyBorder="1" applyAlignment="1">
      <alignment shrinkToFit="1"/>
    </xf>
    <xf numFmtId="0" fontId="5" fillId="0" borderId="3" xfId="0" applyFont="1" applyFill="1" applyBorder="1" applyAlignment="1">
      <alignment horizontal="right"/>
    </xf>
    <xf numFmtId="0" fontId="3" fillId="0" borderId="17" xfId="0" applyFont="1" applyFill="1" applyBorder="1" applyAlignment="1">
      <alignment horizontal="center" shrinkToFit="1"/>
    </xf>
    <xf numFmtId="0" fontId="5" fillId="0" borderId="2" xfId="0" applyFont="1" applyFill="1" applyBorder="1" applyAlignment="1">
      <alignment horizontal="right"/>
    </xf>
    <xf numFmtId="0" fontId="3" fillId="0" borderId="31" xfId="0" applyFont="1" applyFill="1" applyBorder="1" applyAlignment="1">
      <alignment horizontal="center" shrinkToFit="1"/>
    </xf>
    <xf numFmtId="0" fontId="5" fillId="0" borderId="14" xfId="0" applyFont="1" applyFill="1" applyBorder="1" applyAlignment="1">
      <alignment horizontal="right"/>
    </xf>
    <xf numFmtId="2" fontId="3" fillId="0" borderId="4" xfId="0" applyNumberFormat="1" applyFont="1" applyFill="1" applyBorder="1" applyAlignment="1">
      <alignment horizontal="right" vertical="center" shrinkToFit="1"/>
    </xf>
    <xf numFmtId="4" fontId="3" fillId="0" borderId="16" xfId="0" applyNumberFormat="1" applyFont="1" applyFill="1" applyBorder="1" applyAlignment="1">
      <alignment horizontal="right"/>
    </xf>
    <xf numFmtId="0" fontId="3" fillId="0" borderId="27" xfId="0" applyFont="1" applyFill="1" applyBorder="1"/>
    <xf numFmtId="164" fontId="3" fillId="0" borderId="18" xfId="0" applyNumberFormat="1" applyFont="1" applyFill="1" applyBorder="1" applyAlignment="1">
      <alignment horizontal="right" shrinkToFit="1"/>
    </xf>
    <xf numFmtId="164" fontId="3" fillId="0" borderId="12" xfId="0" applyNumberFormat="1" applyFont="1" applyFill="1" applyBorder="1" applyAlignment="1">
      <alignment shrinkToFit="1"/>
    </xf>
    <xf numFmtId="164" fontId="3" fillId="0" borderId="18" xfId="0" applyNumberFormat="1" applyFont="1" applyFill="1" applyBorder="1" applyAlignment="1">
      <alignment horizontal="right" vertical="center" shrinkToFit="1"/>
    </xf>
    <xf numFmtId="164" fontId="3" fillId="0" borderId="12" xfId="0" applyNumberFormat="1" applyFont="1" applyFill="1" applyBorder="1" applyAlignment="1">
      <alignment horizontal="right" vertical="center" shrinkToFit="1"/>
    </xf>
    <xf numFmtId="0" fontId="3" fillId="0" borderId="19" xfId="0" applyFont="1" applyFill="1" applyBorder="1"/>
    <xf numFmtId="0" fontId="3" fillId="0" borderId="8" xfId="0" applyFont="1" applyBorder="1" applyAlignment="1">
      <alignment horizontal="right"/>
    </xf>
    <xf numFmtId="164" fontId="3" fillId="0" borderId="24" xfId="0" applyNumberFormat="1" applyFont="1" applyFill="1" applyBorder="1" applyAlignment="1">
      <alignment shrinkToFit="1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/>
    <xf numFmtId="2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167" fontId="3" fillId="0" borderId="4" xfId="0" applyNumberFormat="1" applyFont="1" applyFill="1" applyBorder="1" applyAlignment="1">
      <alignment horizontal="right" shrinkToFit="1"/>
    </xf>
    <xf numFmtId="0" fontId="6" fillId="0" borderId="4" xfId="0" applyFont="1" applyFill="1" applyBorder="1" applyAlignment="1">
      <alignment horizontal="right"/>
    </xf>
    <xf numFmtId="0" fontId="3" fillId="0" borderId="14" xfId="0" applyFont="1" applyFill="1" applyBorder="1" applyAlignment="1">
      <alignment shrinkToFit="1"/>
    </xf>
    <xf numFmtId="43" fontId="3" fillId="0" borderId="2" xfId="1" applyFont="1" applyFill="1" applyBorder="1" applyAlignment="1">
      <alignment horizontal="right" vertical="center" wrapText="1"/>
    </xf>
    <xf numFmtId="2" fontId="3" fillId="0" borderId="4" xfId="1" applyNumberFormat="1" applyFont="1" applyFill="1" applyBorder="1" applyAlignment="1">
      <alignment horizontal="right" wrapText="1" shrinkToFit="1"/>
    </xf>
    <xf numFmtId="49" fontId="3" fillId="0" borderId="3" xfId="0" applyNumberFormat="1" applyFont="1" applyFill="1" applyBorder="1" applyAlignment="1">
      <alignment shrinkToFit="1"/>
    </xf>
    <xf numFmtId="0" fontId="6" fillId="0" borderId="4" xfId="0" applyFont="1" applyBorder="1" applyAlignment="1">
      <alignment horizontal="center"/>
    </xf>
    <xf numFmtId="3" fontId="3" fillId="0" borderId="7" xfId="0" applyNumberFormat="1" applyFont="1" applyFill="1" applyBorder="1" applyAlignment="1">
      <alignment horizontal="right" shrinkToFit="1"/>
    </xf>
    <xf numFmtId="164" fontId="3" fillId="0" borderId="4" xfId="0" applyNumberFormat="1" applyFont="1" applyFill="1" applyBorder="1" applyAlignment="1">
      <alignment horizontal="right" vertical="center" shrinkToFit="1"/>
    </xf>
    <xf numFmtId="0" fontId="3" fillId="0" borderId="12" xfId="0" applyFont="1" applyFill="1" applyBorder="1" applyAlignment="1">
      <alignment horizontal="center" shrinkToFit="1"/>
    </xf>
    <xf numFmtId="3" fontId="3" fillId="0" borderId="9" xfId="0" applyNumberFormat="1" applyFont="1" applyFill="1" applyBorder="1" applyAlignment="1">
      <alignment horizontal="right" shrinkToFit="1"/>
    </xf>
    <xf numFmtId="0" fontId="3" fillId="0" borderId="13" xfId="0" applyFont="1" applyFill="1" applyBorder="1" applyAlignment="1">
      <alignment horizontal="center" shrinkToFit="1"/>
    </xf>
    <xf numFmtId="2" fontId="3" fillId="0" borderId="4" xfId="0" applyNumberFormat="1" applyFont="1" applyFill="1" applyBorder="1" applyAlignment="1">
      <alignment horizontal="right" shrinkToFit="1"/>
    </xf>
    <xf numFmtId="43" fontId="3" fillId="0" borderId="15" xfId="1" applyFont="1" applyBorder="1" applyAlignment="1">
      <alignment horizontal="center" vertical="center" wrapText="1"/>
    </xf>
    <xf numFmtId="0" fontId="3" fillId="0" borderId="29" xfId="0" applyFont="1" applyFill="1" applyBorder="1" applyAlignment="1">
      <alignment vertical="center" shrinkToFit="1"/>
    </xf>
    <xf numFmtId="0" fontId="5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4" fontId="3" fillId="0" borderId="6" xfId="0" applyNumberFormat="1" applyFont="1" applyFill="1" applyBorder="1" applyAlignment="1">
      <alignment vertical="center" shrinkToFit="1"/>
    </xf>
    <xf numFmtId="164" fontId="3" fillId="0" borderId="14" xfId="0" applyNumberFormat="1" applyFont="1" applyFill="1" applyBorder="1" applyAlignment="1">
      <alignment vertical="center" shrinkToFit="1"/>
    </xf>
    <xf numFmtId="0" fontId="6" fillId="0" borderId="15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43" fontId="6" fillId="0" borderId="4" xfId="1" applyFont="1" applyFill="1" applyBorder="1" applyAlignment="1">
      <alignment horizontal="right" vertical="center" shrinkToFit="1"/>
    </xf>
    <xf numFmtId="0" fontId="6" fillId="0" borderId="15" xfId="0" applyFont="1" applyBorder="1" applyAlignment="1">
      <alignment horizontal="right" vertical="center"/>
    </xf>
    <xf numFmtId="0" fontId="6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left" vertical="center"/>
    </xf>
    <xf numFmtId="4" fontId="6" fillId="0" borderId="13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28" xfId="0" applyFont="1" applyFill="1" applyBorder="1" applyAlignment="1">
      <alignment vertical="center" shrinkToFit="1"/>
    </xf>
    <xf numFmtId="43" fontId="3" fillId="0" borderId="4" xfId="1" applyFont="1" applyFill="1" applyBorder="1" applyAlignment="1">
      <alignment horizontal="right" vertical="center"/>
    </xf>
    <xf numFmtId="43" fontId="3" fillId="0" borderId="4" xfId="1" applyFont="1" applyFill="1" applyBorder="1" applyAlignment="1">
      <alignment vertical="center" shrinkToFit="1"/>
    </xf>
    <xf numFmtId="0" fontId="3" fillId="0" borderId="13" xfId="0" applyFont="1" applyBorder="1" applyAlignment="1">
      <alignment horizontal="center" vertical="center"/>
    </xf>
    <xf numFmtId="43" fontId="3" fillId="0" borderId="0" xfId="1" applyFont="1" applyAlignment="1">
      <alignment horizontal="center" vertical="center" wrapText="1"/>
    </xf>
    <xf numFmtId="43" fontId="3" fillId="0" borderId="0" xfId="1" applyFont="1" applyFill="1" applyBorder="1" applyAlignment="1">
      <alignment horizontal="right" vertical="center" shrinkToFit="1"/>
    </xf>
    <xf numFmtId="169" fontId="2" fillId="0" borderId="1" xfId="2" applyNumberFormat="1" applyFont="1" applyBorder="1" applyAlignment="1">
      <alignment horizontal="center" vertical="center" shrinkToFit="1"/>
    </xf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39" xfId="2" applyFont="1" applyBorder="1" applyAlignment="1">
      <alignment horizontal="center" vertical="center" shrinkToFit="1"/>
    </xf>
    <xf numFmtId="0" fontId="6" fillId="0" borderId="40" xfId="2" applyFont="1" applyBorder="1" applyAlignment="1">
      <alignment vertical="center"/>
    </xf>
    <xf numFmtId="0" fontId="6" fillId="0" borderId="41" xfId="2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" fontId="3" fillId="0" borderId="4" xfId="0" applyNumberFormat="1" applyFont="1" applyFill="1" applyBorder="1" applyAlignment="1">
      <alignment horizontal="center" vertical="center"/>
    </xf>
  </cellXfs>
  <cellStyles count="4">
    <cellStyle name="จุลภาค" xfId="1" builtinId="3"/>
    <cellStyle name="ปกติ" xfId="0" builtinId="0"/>
    <cellStyle name="ปกติ 2" xfId="2" xr:uid="{EEF6DE6F-D898-4980-955E-AB0E8C5C429C}"/>
    <cellStyle name="สกุลเงิน 2" xfId="3" xr:uid="{F99E2E56-E122-4441-B641-FBFED352D2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804AE-2B2F-4115-AB26-6569431AED5A}">
  <sheetPr>
    <pageSetUpPr fitToPage="1"/>
  </sheetPr>
  <dimension ref="A1:Z1000"/>
  <sheetViews>
    <sheetView tabSelected="1" view="pageBreakPreview" topLeftCell="A10" zoomScale="115" zoomScaleNormal="100" zoomScaleSheetLayoutView="115" workbookViewId="0">
      <selection activeCell="E6" sqref="E6"/>
    </sheetView>
  </sheetViews>
  <sheetFormatPr defaultColWidth="14.42578125" defaultRowHeight="15" customHeight="1"/>
  <cols>
    <col min="1" max="1" width="24.42578125" style="2" customWidth="1"/>
    <col min="2" max="2" width="22.85546875" style="2" customWidth="1"/>
    <col min="3" max="3" width="22.85546875" style="4" customWidth="1"/>
    <col min="4" max="4" width="24.28515625" style="2" customWidth="1"/>
    <col min="5" max="5" width="24.28515625" style="4" customWidth="1"/>
    <col min="6" max="6" width="24" style="2" customWidth="1"/>
    <col min="7" max="7" width="20.85546875" style="4" customWidth="1"/>
    <col min="8" max="8" width="12.42578125" style="2" customWidth="1"/>
    <col min="9" max="26" width="9" style="2" customWidth="1"/>
    <col min="27" max="16384" width="14.42578125" style="2"/>
  </cols>
  <sheetData>
    <row r="1" spans="1:26" ht="18.75" customHeight="1">
      <c r="A1" s="451" t="s">
        <v>935</v>
      </c>
      <c r="B1" s="452"/>
      <c r="C1" s="452"/>
      <c r="D1" s="452"/>
      <c r="E1" s="452"/>
      <c r="F1" s="452"/>
      <c r="G1" s="452"/>
    </row>
    <row r="2" spans="1:26" ht="18.75" customHeight="1">
      <c r="A2" s="451" t="s">
        <v>0</v>
      </c>
      <c r="B2" s="452"/>
      <c r="C2" s="452"/>
      <c r="D2" s="452"/>
      <c r="E2" s="452"/>
      <c r="F2" s="452"/>
      <c r="G2" s="452"/>
    </row>
    <row r="3" spans="1:26" ht="18.75" customHeight="1">
      <c r="A3" s="3"/>
      <c r="D3" s="4"/>
    </row>
    <row r="4" spans="1:26" ht="18.75" customHeight="1">
      <c r="A4" s="5" t="s">
        <v>936</v>
      </c>
      <c r="B4" s="5" t="s">
        <v>10</v>
      </c>
      <c r="C4" s="6" t="s">
        <v>960</v>
      </c>
      <c r="D4" s="5" t="s">
        <v>272</v>
      </c>
      <c r="E4" s="6" t="s">
        <v>960</v>
      </c>
      <c r="F4" s="5" t="s">
        <v>143</v>
      </c>
      <c r="G4" s="6" t="s">
        <v>960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8.75" customHeight="1">
      <c r="A5" s="8" t="s">
        <v>937</v>
      </c>
      <c r="B5" s="9">
        <v>33</v>
      </c>
      <c r="C5" s="10">
        <v>498329994.32999998</v>
      </c>
      <c r="D5" s="8">
        <v>1</v>
      </c>
      <c r="E5" s="11">
        <v>9836000</v>
      </c>
      <c r="F5" s="12" t="s">
        <v>949</v>
      </c>
      <c r="G5" s="13" t="s">
        <v>949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8.75" customHeight="1">
      <c r="A6" s="14" t="s">
        <v>938</v>
      </c>
      <c r="B6" s="15">
        <v>25</v>
      </c>
      <c r="C6" s="13">
        <v>10218288.6</v>
      </c>
      <c r="D6" s="16">
        <v>1</v>
      </c>
      <c r="E6" s="17">
        <v>9976000</v>
      </c>
      <c r="F6" s="18">
        <v>4</v>
      </c>
      <c r="G6" s="13">
        <v>76051800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8.75" customHeight="1">
      <c r="A7" s="14" t="s">
        <v>939</v>
      </c>
      <c r="B7" s="15">
        <v>7</v>
      </c>
      <c r="C7" s="13">
        <v>1716259</v>
      </c>
      <c r="D7" s="15" t="s">
        <v>949</v>
      </c>
      <c r="E7" s="17" t="s">
        <v>949</v>
      </c>
      <c r="F7" s="15">
        <v>3</v>
      </c>
      <c r="G7" s="13">
        <v>72953604.010000005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8.75" customHeight="1">
      <c r="A8" s="14" t="s">
        <v>940</v>
      </c>
      <c r="B8" s="15">
        <v>15</v>
      </c>
      <c r="C8" s="13">
        <v>617333.92000000004</v>
      </c>
      <c r="D8" s="19" t="s">
        <v>949</v>
      </c>
      <c r="E8" s="20" t="s">
        <v>949</v>
      </c>
      <c r="F8" s="15">
        <v>2</v>
      </c>
      <c r="G8" s="13">
        <v>16119300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8.75" customHeight="1">
      <c r="A9" s="14" t="s">
        <v>941</v>
      </c>
      <c r="B9" s="15">
        <v>7</v>
      </c>
      <c r="C9" s="13">
        <v>431939.2</v>
      </c>
      <c r="D9" s="15" t="s">
        <v>949</v>
      </c>
      <c r="E9" s="17" t="s">
        <v>949</v>
      </c>
      <c r="F9" s="15">
        <v>1</v>
      </c>
      <c r="G9" s="13">
        <v>674196.3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8.75" customHeight="1">
      <c r="A10" s="14" t="s">
        <v>942</v>
      </c>
      <c r="B10" s="15">
        <v>15</v>
      </c>
      <c r="C10" s="13">
        <v>1680159.2</v>
      </c>
      <c r="D10" s="15">
        <v>1</v>
      </c>
      <c r="E10" s="17">
        <v>5500000</v>
      </c>
      <c r="F10" s="15">
        <v>2</v>
      </c>
      <c r="G10" s="13">
        <v>58197830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8.75" customHeight="1">
      <c r="A11" s="14" t="s">
        <v>943</v>
      </c>
      <c r="B11" s="15">
        <v>16</v>
      </c>
      <c r="C11" s="13">
        <v>11526896.6</v>
      </c>
      <c r="D11" s="19" t="s">
        <v>949</v>
      </c>
      <c r="E11" s="20" t="s">
        <v>949</v>
      </c>
      <c r="F11" s="15">
        <v>1</v>
      </c>
      <c r="G11" s="13">
        <v>39500000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8.75" customHeight="1">
      <c r="A12" s="14" t="s">
        <v>944</v>
      </c>
      <c r="B12" s="15">
        <v>9</v>
      </c>
      <c r="C12" s="13">
        <v>375005</v>
      </c>
      <c r="D12" s="15" t="s">
        <v>949</v>
      </c>
      <c r="E12" s="17" t="s">
        <v>949</v>
      </c>
      <c r="F12" s="15">
        <v>1</v>
      </c>
      <c r="G12" s="13">
        <v>5562000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8.75" customHeight="1">
      <c r="A13" s="14" t="s">
        <v>945</v>
      </c>
      <c r="B13" s="15">
        <v>10</v>
      </c>
      <c r="C13" s="13">
        <v>326356.58</v>
      </c>
      <c r="D13" s="15">
        <v>1</v>
      </c>
      <c r="E13" s="17">
        <v>30000000</v>
      </c>
      <c r="F13" s="15" t="s">
        <v>949</v>
      </c>
      <c r="G13" s="13" t="s">
        <v>949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8.75" customHeight="1">
      <c r="A14" s="14" t="s">
        <v>946</v>
      </c>
      <c r="B14" s="15">
        <v>15</v>
      </c>
      <c r="C14" s="13">
        <v>778805</v>
      </c>
      <c r="D14" s="15">
        <v>1</v>
      </c>
      <c r="E14" s="17">
        <v>7600000</v>
      </c>
      <c r="F14" s="15">
        <v>1</v>
      </c>
      <c r="G14" s="13">
        <v>6648000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8.75" customHeight="1">
      <c r="A15" s="14" t="s">
        <v>947</v>
      </c>
      <c r="B15" s="15">
        <v>11</v>
      </c>
      <c r="C15" s="13">
        <v>460823.95</v>
      </c>
      <c r="D15" s="15">
        <v>1</v>
      </c>
      <c r="E15" s="17">
        <v>6350400</v>
      </c>
      <c r="F15" s="15" t="s">
        <v>949</v>
      </c>
      <c r="G15" s="13" t="s">
        <v>949</v>
      </c>
      <c r="H15" s="21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8.75" customHeight="1">
      <c r="A16" s="14" t="s">
        <v>948</v>
      </c>
      <c r="B16" s="15">
        <v>13</v>
      </c>
      <c r="C16" s="13">
        <v>5498735</v>
      </c>
      <c r="D16" s="15" t="s">
        <v>949</v>
      </c>
      <c r="E16" s="17" t="s">
        <v>949</v>
      </c>
      <c r="F16" s="15" t="s">
        <v>949</v>
      </c>
      <c r="G16" s="13" t="s">
        <v>949</v>
      </c>
      <c r="H16" s="21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8.75" customHeight="1">
      <c r="A17" s="22" t="s">
        <v>950</v>
      </c>
      <c r="B17" s="23">
        <f>SUM(B5:B16)</f>
        <v>176</v>
      </c>
      <c r="C17" s="24">
        <f>SUM(C5:C16)</f>
        <v>531960596.38</v>
      </c>
      <c r="D17" s="23">
        <f>SUM(D5:D16)</f>
        <v>6</v>
      </c>
      <c r="E17" s="24">
        <f>SUM(E5:E15)</f>
        <v>69262400</v>
      </c>
      <c r="F17" s="23">
        <f>SUM(F5:F16)</f>
        <v>15</v>
      </c>
      <c r="G17" s="24">
        <f>SUM(G6:G14)</f>
        <v>275706730.31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0" customHeight="1">
      <c r="A18" s="22" t="s">
        <v>951</v>
      </c>
      <c r="B18" s="453" t="s">
        <v>978</v>
      </c>
      <c r="C18" s="454"/>
      <c r="D18" s="454"/>
      <c r="E18" s="454"/>
      <c r="F18" s="454"/>
      <c r="G18" s="455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3" customHeight="1">
      <c r="A19" s="25" t="s">
        <v>952</v>
      </c>
      <c r="B19" s="453" t="s">
        <v>978</v>
      </c>
      <c r="C19" s="454"/>
      <c r="D19" s="454"/>
      <c r="E19" s="454"/>
      <c r="F19" s="454"/>
      <c r="G19" s="455"/>
      <c r="H19" s="26"/>
      <c r="I19" s="26"/>
      <c r="J19" s="26"/>
      <c r="K19" s="26"/>
      <c r="L19" s="26"/>
      <c r="M19" s="26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41.25" customHeight="1">
      <c r="A20" s="3"/>
      <c r="B20" s="27"/>
      <c r="C20" s="28"/>
      <c r="D20" s="29"/>
      <c r="E20" s="29"/>
      <c r="F20" s="30"/>
      <c r="G20" s="31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26.25" customHeight="1">
      <c r="A21" s="3"/>
      <c r="C21" s="32" t="s">
        <v>979</v>
      </c>
      <c r="D21" s="33" t="s">
        <v>980</v>
      </c>
      <c r="E21" s="450" t="s">
        <v>981</v>
      </c>
      <c r="F21" s="30"/>
      <c r="G21" s="31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27" customHeight="1">
      <c r="A22" s="3"/>
      <c r="C22" s="34" t="s">
        <v>10</v>
      </c>
      <c r="D22" s="34">
        <f>B17</f>
        <v>176</v>
      </c>
      <c r="E22" s="35">
        <f>C17</f>
        <v>531960596.38</v>
      </c>
      <c r="F22" s="30"/>
      <c r="G22" s="31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27" customHeight="1">
      <c r="A23" s="3"/>
      <c r="C23" s="34" t="s">
        <v>272</v>
      </c>
      <c r="D23" s="36">
        <f>D17</f>
        <v>6</v>
      </c>
      <c r="E23" s="35">
        <f>E17</f>
        <v>69262400</v>
      </c>
      <c r="F23" s="30"/>
      <c r="G23" s="31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27" customHeight="1">
      <c r="A24" s="3"/>
      <c r="C24" s="34" t="s">
        <v>143</v>
      </c>
      <c r="D24" s="34">
        <f>F17</f>
        <v>15</v>
      </c>
      <c r="E24" s="35">
        <f>G17</f>
        <v>275706730.31</v>
      </c>
      <c r="F24" s="30"/>
      <c r="G24" s="31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27" customHeight="1">
      <c r="A25" s="3"/>
      <c r="C25" s="33" t="s">
        <v>950</v>
      </c>
      <c r="D25" s="33">
        <f>SUM(B17,D17,F17)</f>
        <v>197</v>
      </c>
      <c r="E25" s="37">
        <f>SUM(C17,E17,G17)</f>
        <v>876929726.69000006</v>
      </c>
      <c r="F25" s="30"/>
      <c r="G25" s="31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8.75" customHeight="1">
      <c r="A26" s="3"/>
      <c r="B26" s="27"/>
      <c r="C26" s="26"/>
      <c r="D26" s="38"/>
      <c r="E26" s="38"/>
      <c r="F26" s="30"/>
      <c r="G26" s="31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8.75" customHeight="1">
      <c r="A27" s="3"/>
      <c r="B27" s="27"/>
      <c r="C27" s="28"/>
      <c r="D27" s="39"/>
      <c r="E27" s="39"/>
      <c r="F27" s="30"/>
      <c r="G27" s="31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8.75" customHeight="1">
      <c r="A28" s="3"/>
      <c r="B28" s="27"/>
      <c r="C28" s="28"/>
      <c r="D28" s="39"/>
      <c r="E28" s="39"/>
      <c r="F28" s="30"/>
      <c r="G28" s="31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8.75" customHeight="1">
      <c r="A29" s="3"/>
      <c r="B29" s="27"/>
      <c r="C29" s="28"/>
      <c r="D29" s="31"/>
      <c r="E29" s="31"/>
      <c r="F29" s="30"/>
      <c r="G29" s="31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8.75" customHeight="1">
      <c r="A30" s="3"/>
      <c r="B30" s="27"/>
      <c r="C30" s="28"/>
      <c r="D30" s="40"/>
      <c r="E30" s="40"/>
      <c r="F30" s="30"/>
      <c r="G30" s="31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8" customHeight="1">
      <c r="A31" s="3"/>
      <c r="B31" s="27"/>
      <c r="C31" s="28"/>
      <c r="D31" s="31"/>
      <c r="E31" s="31"/>
      <c r="F31" s="30"/>
      <c r="G31" s="31"/>
      <c r="H31" s="7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 ht="18" customHeight="1">
      <c r="A32" s="3"/>
      <c r="B32" s="27"/>
      <c r="C32" s="28"/>
      <c r="D32" s="31"/>
      <c r="E32" s="31"/>
      <c r="F32" s="30"/>
      <c r="G32" s="31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8" customHeight="1">
      <c r="A33" s="3"/>
      <c r="B33" s="42"/>
      <c r="C33" s="43"/>
      <c r="D33" s="31"/>
      <c r="E33" s="31"/>
      <c r="F33" s="30"/>
      <c r="G33" s="31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8" customHeight="1">
      <c r="A34" s="3"/>
      <c r="B34" s="27"/>
      <c r="C34" s="28"/>
      <c r="D34" s="31"/>
      <c r="E34" s="31"/>
      <c r="F34" s="30"/>
      <c r="G34" s="31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8.75" customHeight="1">
      <c r="A35" s="3"/>
      <c r="B35" s="27"/>
      <c r="C35" s="28"/>
      <c r="D35" s="31"/>
      <c r="E35" s="31"/>
      <c r="F35" s="30"/>
      <c r="G35" s="31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8.75" customHeight="1">
      <c r="A36" s="3"/>
      <c r="B36" s="27"/>
      <c r="C36" s="28"/>
      <c r="D36" s="44"/>
      <c r="E36" s="44"/>
      <c r="F36" s="30"/>
      <c r="G36" s="31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8.75" customHeight="1">
      <c r="A37" s="3"/>
      <c r="B37" s="27"/>
      <c r="C37" s="28"/>
      <c r="D37" s="44"/>
      <c r="E37" s="44"/>
      <c r="F37" s="30"/>
      <c r="G37" s="31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8.75" customHeight="1">
      <c r="A38" s="3"/>
      <c r="B38" s="27"/>
      <c r="C38" s="28"/>
      <c r="D38" s="44"/>
      <c r="E38" s="44"/>
      <c r="F38" s="30"/>
      <c r="G38" s="31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8.75" customHeight="1">
      <c r="A39" s="3"/>
      <c r="B39" s="27"/>
      <c r="C39" s="28"/>
      <c r="D39" s="44"/>
      <c r="E39" s="44"/>
      <c r="F39" s="30"/>
      <c r="G39" s="31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8.75" customHeight="1">
      <c r="A40" s="3"/>
      <c r="B40" s="27"/>
      <c r="C40" s="28"/>
      <c r="D40" s="44"/>
      <c r="E40" s="44"/>
      <c r="F40" s="30"/>
      <c r="G40" s="31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8.75" customHeight="1">
      <c r="A41" s="3"/>
      <c r="B41" s="27"/>
      <c r="C41" s="28"/>
      <c r="D41" s="31"/>
      <c r="E41" s="31"/>
      <c r="F41" s="30"/>
      <c r="G41" s="31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8.75" customHeight="1">
      <c r="A42" s="3"/>
      <c r="B42" s="27"/>
      <c r="C42" s="28"/>
      <c r="D42" s="29"/>
      <c r="E42" s="29"/>
      <c r="F42" s="30"/>
      <c r="G42" s="31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8" customHeight="1">
      <c r="A43" s="3"/>
      <c r="B43" s="27"/>
      <c r="C43" s="28"/>
      <c r="D43" s="31"/>
      <c r="E43" s="31"/>
      <c r="F43" s="30"/>
      <c r="G43" s="31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8.75" customHeight="1">
      <c r="A44" s="3"/>
      <c r="B44" s="27"/>
      <c r="C44" s="28"/>
      <c r="D44" s="31"/>
      <c r="E44" s="31"/>
      <c r="F44" s="30"/>
      <c r="G44" s="31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8.75" customHeight="1">
      <c r="A45" s="3"/>
      <c r="B45" s="27"/>
      <c r="C45" s="28"/>
      <c r="D45" s="31"/>
      <c r="E45" s="31"/>
      <c r="F45" s="30"/>
      <c r="G45" s="31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8.75" customHeight="1">
      <c r="A46" s="3"/>
      <c r="B46" s="27"/>
      <c r="C46" s="28"/>
      <c r="D46" s="31"/>
      <c r="E46" s="31"/>
      <c r="F46" s="30"/>
      <c r="G46" s="31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8.75" customHeight="1">
      <c r="A47" s="7"/>
      <c r="B47" s="7"/>
      <c r="C47" s="45"/>
      <c r="D47" s="7"/>
      <c r="E47" s="45"/>
      <c r="F47" s="7"/>
      <c r="G47" s="45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8.75" customHeight="1">
      <c r="A48" s="7"/>
      <c r="B48" s="7"/>
      <c r="C48" s="45"/>
      <c r="D48" s="7"/>
      <c r="E48" s="45"/>
      <c r="F48" s="7"/>
      <c r="G48" s="45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8.75" customHeight="1">
      <c r="A49" s="7"/>
      <c r="B49" s="7"/>
      <c r="C49" s="45"/>
      <c r="D49" s="7"/>
      <c r="E49" s="45"/>
      <c r="F49" s="7"/>
      <c r="G49" s="45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8.75" customHeight="1">
      <c r="A50" s="7"/>
      <c r="B50" s="7"/>
      <c r="C50" s="45"/>
      <c r="D50" s="7"/>
      <c r="E50" s="45"/>
      <c r="F50" s="7"/>
      <c r="G50" s="45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8.75" customHeight="1">
      <c r="A51" s="7"/>
      <c r="B51" s="7"/>
      <c r="C51" s="45"/>
      <c r="D51" s="7"/>
      <c r="E51" s="45"/>
      <c r="F51" s="7"/>
      <c r="G51" s="45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8.75" customHeight="1">
      <c r="A52" s="7"/>
      <c r="B52" s="7"/>
      <c r="C52" s="45"/>
      <c r="D52" s="7"/>
      <c r="E52" s="45"/>
      <c r="F52" s="7"/>
      <c r="G52" s="45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8.75" customHeight="1">
      <c r="A53" s="7"/>
      <c r="B53" s="7"/>
      <c r="C53" s="45"/>
      <c r="D53" s="7"/>
      <c r="E53" s="45"/>
      <c r="F53" s="7"/>
      <c r="G53" s="45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8" customHeight="1">
      <c r="A54" s="7"/>
      <c r="B54" s="7"/>
      <c r="C54" s="45"/>
      <c r="D54" s="7"/>
      <c r="E54" s="45"/>
      <c r="F54" s="7"/>
      <c r="G54" s="45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8" customHeight="1">
      <c r="A55" s="7"/>
      <c r="B55" s="7"/>
      <c r="C55" s="45"/>
      <c r="D55" s="7"/>
      <c r="E55" s="45"/>
      <c r="F55" s="7"/>
      <c r="G55" s="45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8.75" customHeight="1">
      <c r="A56" s="7"/>
      <c r="B56" s="7"/>
      <c r="C56" s="45"/>
      <c r="D56" s="7"/>
      <c r="E56" s="45"/>
      <c r="F56" s="7"/>
      <c r="G56" s="45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8" customHeight="1">
      <c r="A57" s="7"/>
      <c r="B57" s="7"/>
      <c r="C57" s="45"/>
      <c r="D57" s="7"/>
      <c r="E57" s="45"/>
      <c r="F57" s="7"/>
      <c r="G57" s="45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8.75" customHeight="1">
      <c r="A58" s="3"/>
      <c r="D58" s="4"/>
    </row>
    <row r="59" spans="1:26" ht="18.75" customHeight="1">
      <c r="A59" s="3"/>
      <c r="D59" s="4"/>
    </row>
    <row r="60" spans="1:26" ht="18.75" customHeight="1">
      <c r="A60" s="3"/>
      <c r="D60" s="4"/>
    </row>
    <row r="61" spans="1:26" ht="18.75" customHeight="1">
      <c r="A61" s="3"/>
      <c r="D61" s="4"/>
    </row>
    <row r="62" spans="1:26" ht="18.75" customHeight="1">
      <c r="A62" s="3"/>
      <c r="D62" s="4"/>
    </row>
    <row r="63" spans="1:26" ht="18.75" customHeight="1">
      <c r="A63" s="3"/>
      <c r="D63" s="4"/>
    </row>
    <row r="64" spans="1:26" ht="18.75" customHeight="1">
      <c r="A64" s="3"/>
      <c r="D64" s="4"/>
    </row>
    <row r="65" spans="1:4" ht="18.75" customHeight="1">
      <c r="A65" s="3"/>
      <c r="D65" s="4"/>
    </row>
    <row r="66" spans="1:4" ht="18.75" customHeight="1">
      <c r="A66" s="3"/>
      <c r="D66" s="4"/>
    </row>
    <row r="67" spans="1:4" ht="18.75" customHeight="1">
      <c r="A67" s="3"/>
      <c r="D67" s="4"/>
    </row>
    <row r="68" spans="1:4" ht="18.75" customHeight="1">
      <c r="A68" s="3"/>
      <c r="D68" s="4"/>
    </row>
    <row r="69" spans="1:4" ht="18.75" customHeight="1">
      <c r="A69" s="3"/>
      <c r="D69" s="4"/>
    </row>
    <row r="70" spans="1:4" ht="18.75" customHeight="1">
      <c r="A70" s="3"/>
      <c r="D70" s="4"/>
    </row>
    <row r="71" spans="1:4" ht="18.75" customHeight="1">
      <c r="A71" s="3"/>
      <c r="D71" s="4"/>
    </row>
    <row r="72" spans="1:4" ht="18.75" customHeight="1">
      <c r="A72" s="3"/>
      <c r="D72" s="4"/>
    </row>
    <row r="73" spans="1:4" ht="18.75" customHeight="1">
      <c r="A73" s="3"/>
      <c r="D73" s="4"/>
    </row>
    <row r="74" spans="1:4" ht="18.75" customHeight="1">
      <c r="A74" s="3"/>
      <c r="D74" s="4"/>
    </row>
    <row r="75" spans="1:4" ht="18.75" customHeight="1">
      <c r="A75" s="3"/>
      <c r="D75" s="4"/>
    </row>
    <row r="76" spans="1:4" ht="18.75" customHeight="1">
      <c r="A76" s="3"/>
      <c r="D76" s="4"/>
    </row>
    <row r="77" spans="1:4" ht="18.75" customHeight="1">
      <c r="A77" s="3"/>
      <c r="D77" s="4"/>
    </row>
    <row r="78" spans="1:4" ht="18.75" customHeight="1">
      <c r="A78" s="3"/>
      <c r="D78" s="4"/>
    </row>
    <row r="79" spans="1:4" ht="18.75" customHeight="1">
      <c r="A79" s="3"/>
      <c r="D79" s="4"/>
    </row>
    <row r="80" spans="1:4" ht="18.75" customHeight="1">
      <c r="A80" s="3"/>
      <c r="D80" s="4"/>
    </row>
    <row r="81" spans="1:4" ht="18.75" customHeight="1">
      <c r="A81" s="3"/>
      <c r="D81" s="4"/>
    </row>
    <row r="82" spans="1:4" ht="18.75" customHeight="1">
      <c r="A82" s="3"/>
      <c r="D82" s="4"/>
    </row>
    <row r="83" spans="1:4" ht="18.75" customHeight="1">
      <c r="A83" s="3"/>
      <c r="D83" s="4"/>
    </row>
    <row r="84" spans="1:4" ht="18.75" customHeight="1">
      <c r="A84" s="3"/>
      <c r="D84" s="4"/>
    </row>
    <row r="85" spans="1:4" ht="18.75" customHeight="1">
      <c r="A85" s="3"/>
      <c r="D85" s="4"/>
    </row>
    <row r="86" spans="1:4" ht="18.75" customHeight="1">
      <c r="A86" s="3"/>
      <c r="D86" s="4"/>
    </row>
    <row r="87" spans="1:4" ht="18.75" customHeight="1">
      <c r="A87" s="3"/>
      <c r="D87" s="4"/>
    </row>
    <row r="88" spans="1:4" ht="18.75" customHeight="1">
      <c r="A88" s="3"/>
      <c r="D88" s="4"/>
    </row>
    <row r="89" spans="1:4" ht="18.75" customHeight="1">
      <c r="A89" s="3"/>
      <c r="D89" s="4"/>
    </row>
    <row r="90" spans="1:4" ht="18.75" customHeight="1">
      <c r="A90" s="3"/>
      <c r="D90" s="4"/>
    </row>
    <row r="91" spans="1:4" ht="18.75" customHeight="1">
      <c r="A91" s="3"/>
      <c r="D91" s="4"/>
    </row>
    <row r="92" spans="1:4" ht="18.75" customHeight="1">
      <c r="A92" s="3"/>
      <c r="D92" s="4"/>
    </row>
    <row r="93" spans="1:4" ht="18.75" customHeight="1">
      <c r="A93" s="3"/>
      <c r="D93" s="4"/>
    </row>
    <row r="94" spans="1:4" ht="18.75" customHeight="1">
      <c r="A94" s="3"/>
      <c r="D94" s="4"/>
    </row>
    <row r="95" spans="1:4" ht="18.75" customHeight="1">
      <c r="A95" s="3"/>
      <c r="D95" s="4"/>
    </row>
    <row r="96" spans="1:4" ht="18.75" customHeight="1">
      <c r="A96" s="3"/>
      <c r="D96" s="4"/>
    </row>
    <row r="97" spans="1:4" ht="18.75" customHeight="1">
      <c r="A97" s="3"/>
      <c r="D97" s="4"/>
    </row>
    <row r="98" spans="1:4" ht="18.75" customHeight="1">
      <c r="A98" s="3"/>
      <c r="D98" s="4"/>
    </row>
    <row r="99" spans="1:4" ht="18.75" customHeight="1">
      <c r="A99" s="3"/>
      <c r="D99" s="4"/>
    </row>
    <row r="100" spans="1:4" ht="18.75" customHeight="1">
      <c r="A100" s="3"/>
      <c r="D100" s="4"/>
    </row>
    <row r="101" spans="1:4" ht="18.75" customHeight="1">
      <c r="A101" s="3"/>
      <c r="D101" s="4"/>
    </row>
    <row r="102" spans="1:4" ht="18.75" customHeight="1">
      <c r="A102" s="3"/>
      <c r="D102" s="4"/>
    </row>
    <row r="103" spans="1:4" ht="18.75" customHeight="1">
      <c r="A103" s="3"/>
      <c r="D103" s="4"/>
    </row>
    <row r="104" spans="1:4" ht="18.75" customHeight="1">
      <c r="A104" s="3"/>
      <c r="D104" s="4"/>
    </row>
    <row r="105" spans="1:4" ht="18.75" customHeight="1">
      <c r="A105" s="3"/>
      <c r="D105" s="4"/>
    </row>
    <row r="106" spans="1:4" ht="18.75" customHeight="1">
      <c r="A106" s="3"/>
      <c r="D106" s="4"/>
    </row>
    <row r="107" spans="1:4" ht="18.75" customHeight="1">
      <c r="A107" s="3"/>
      <c r="D107" s="4"/>
    </row>
    <row r="108" spans="1:4" ht="18.75" customHeight="1">
      <c r="A108" s="3"/>
      <c r="D108" s="4"/>
    </row>
    <row r="109" spans="1:4" ht="18.75" customHeight="1">
      <c r="A109" s="3"/>
      <c r="D109" s="4"/>
    </row>
    <row r="110" spans="1:4" ht="18.75" customHeight="1">
      <c r="A110" s="3"/>
      <c r="D110" s="4"/>
    </row>
    <row r="111" spans="1:4" ht="18.75" customHeight="1">
      <c r="A111" s="3"/>
      <c r="D111" s="4"/>
    </row>
    <row r="112" spans="1:4" ht="18.75" customHeight="1">
      <c r="A112" s="3"/>
      <c r="D112" s="4"/>
    </row>
    <row r="113" spans="1:4" ht="18.75" customHeight="1">
      <c r="A113" s="3"/>
      <c r="D113" s="4"/>
    </row>
    <row r="114" spans="1:4" ht="18.75" customHeight="1">
      <c r="A114" s="3"/>
      <c r="D114" s="4"/>
    </row>
    <row r="115" spans="1:4" ht="18.75" customHeight="1">
      <c r="A115" s="3"/>
      <c r="D115" s="4"/>
    </row>
    <row r="116" spans="1:4" ht="18.75" customHeight="1">
      <c r="A116" s="3"/>
      <c r="D116" s="4"/>
    </row>
    <row r="117" spans="1:4" ht="18.75" customHeight="1">
      <c r="A117" s="3"/>
      <c r="D117" s="4"/>
    </row>
    <row r="118" spans="1:4" ht="18.75" customHeight="1">
      <c r="A118" s="3"/>
      <c r="D118" s="4"/>
    </row>
    <row r="119" spans="1:4" ht="18.75" customHeight="1">
      <c r="A119" s="3"/>
      <c r="D119" s="4"/>
    </row>
    <row r="120" spans="1:4" ht="18.75" customHeight="1">
      <c r="A120" s="3"/>
      <c r="D120" s="4"/>
    </row>
    <row r="121" spans="1:4" ht="18.75" customHeight="1">
      <c r="A121" s="3"/>
      <c r="D121" s="4"/>
    </row>
    <row r="122" spans="1:4" ht="18.75" customHeight="1">
      <c r="A122" s="3"/>
      <c r="D122" s="4"/>
    </row>
    <row r="123" spans="1:4" ht="18.75" customHeight="1">
      <c r="A123" s="3"/>
      <c r="D123" s="4"/>
    </row>
    <row r="124" spans="1:4" ht="18.75" customHeight="1">
      <c r="A124" s="3"/>
      <c r="D124" s="4"/>
    </row>
    <row r="125" spans="1:4" ht="18.75" customHeight="1">
      <c r="A125" s="3"/>
      <c r="D125" s="4"/>
    </row>
    <row r="126" spans="1:4" ht="18.75" customHeight="1">
      <c r="A126" s="3"/>
      <c r="D126" s="4"/>
    </row>
    <row r="127" spans="1:4" ht="18.75" customHeight="1">
      <c r="A127" s="3"/>
      <c r="D127" s="4"/>
    </row>
    <row r="128" spans="1:4" ht="18.75" customHeight="1">
      <c r="A128" s="3"/>
      <c r="D128" s="4"/>
    </row>
    <row r="129" spans="1:4" ht="18.75" customHeight="1">
      <c r="A129" s="3"/>
      <c r="D129" s="4"/>
    </row>
    <row r="130" spans="1:4" ht="18.75" customHeight="1">
      <c r="A130" s="3"/>
      <c r="D130" s="4"/>
    </row>
    <row r="131" spans="1:4" ht="18.75" customHeight="1">
      <c r="A131" s="3"/>
      <c r="D131" s="4"/>
    </row>
    <row r="132" spans="1:4" ht="18.75" customHeight="1">
      <c r="A132" s="3"/>
      <c r="D132" s="4"/>
    </row>
    <row r="133" spans="1:4" ht="18.75" customHeight="1">
      <c r="A133" s="3"/>
      <c r="D133" s="4"/>
    </row>
    <row r="134" spans="1:4" ht="18.75" customHeight="1">
      <c r="A134" s="3"/>
      <c r="D134" s="4"/>
    </row>
    <row r="135" spans="1:4" ht="18.75" customHeight="1">
      <c r="A135" s="3"/>
      <c r="D135" s="4"/>
    </row>
    <row r="136" spans="1:4" ht="18.75" customHeight="1">
      <c r="A136" s="3"/>
      <c r="D136" s="4"/>
    </row>
    <row r="137" spans="1:4" ht="18.75" customHeight="1">
      <c r="A137" s="3"/>
      <c r="D137" s="4"/>
    </row>
    <row r="138" spans="1:4" ht="18.75" customHeight="1">
      <c r="A138" s="3"/>
      <c r="D138" s="4"/>
    </row>
    <row r="139" spans="1:4" ht="18.75" customHeight="1">
      <c r="A139" s="3"/>
      <c r="D139" s="4"/>
    </row>
    <row r="140" spans="1:4" ht="18.75" customHeight="1">
      <c r="A140" s="3"/>
      <c r="D140" s="4"/>
    </row>
    <row r="141" spans="1:4" ht="18.75" customHeight="1">
      <c r="A141" s="3"/>
      <c r="D141" s="4"/>
    </row>
    <row r="142" spans="1:4" ht="18.75" customHeight="1">
      <c r="A142" s="3"/>
      <c r="D142" s="4"/>
    </row>
    <row r="143" spans="1:4" ht="18.75" customHeight="1">
      <c r="A143" s="3"/>
      <c r="D143" s="4"/>
    </row>
    <row r="144" spans="1:4" ht="18.75" customHeight="1">
      <c r="A144" s="3"/>
      <c r="D144" s="4"/>
    </row>
    <row r="145" spans="1:4" ht="18.75" customHeight="1">
      <c r="A145" s="3"/>
      <c r="D145" s="4"/>
    </row>
    <row r="146" spans="1:4" ht="18.75" customHeight="1">
      <c r="A146" s="3"/>
      <c r="D146" s="4"/>
    </row>
    <row r="147" spans="1:4" ht="18.75" customHeight="1">
      <c r="A147" s="3"/>
      <c r="D147" s="4"/>
    </row>
    <row r="148" spans="1:4" ht="18.75" customHeight="1">
      <c r="A148" s="3"/>
      <c r="D148" s="4"/>
    </row>
    <row r="149" spans="1:4" ht="18.75" customHeight="1">
      <c r="A149" s="3"/>
      <c r="D149" s="4"/>
    </row>
    <row r="150" spans="1:4" ht="18.75" customHeight="1">
      <c r="A150" s="3"/>
      <c r="D150" s="4"/>
    </row>
    <row r="151" spans="1:4" ht="18.75" customHeight="1">
      <c r="A151" s="3"/>
      <c r="D151" s="4"/>
    </row>
    <row r="152" spans="1:4" ht="18.75" customHeight="1">
      <c r="A152" s="3"/>
      <c r="D152" s="4"/>
    </row>
    <row r="153" spans="1:4" ht="18.75" customHeight="1">
      <c r="A153" s="3"/>
      <c r="D153" s="4"/>
    </row>
    <row r="154" spans="1:4" ht="18.75" customHeight="1">
      <c r="A154" s="3"/>
      <c r="D154" s="4"/>
    </row>
    <row r="155" spans="1:4" ht="18.75" customHeight="1">
      <c r="A155" s="3"/>
      <c r="D155" s="4"/>
    </row>
    <row r="156" spans="1:4" ht="18.75" customHeight="1">
      <c r="A156" s="3"/>
      <c r="D156" s="4"/>
    </row>
    <row r="157" spans="1:4" ht="18.75" customHeight="1">
      <c r="A157" s="3"/>
      <c r="D157" s="4"/>
    </row>
    <row r="158" spans="1:4" ht="18.75" customHeight="1">
      <c r="A158" s="3"/>
      <c r="D158" s="4"/>
    </row>
    <row r="159" spans="1:4" ht="18.75" customHeight="1">
      <c r="A159" s="3"/>
      <c r="D159" s="4"/>
    </row>
    <row r="160" spans="1:4" ht="18.75" customHeight="1">
      <c r="A160" s="3"/>
      <c r="D160" s="4"/>
    </row>
    <row r="161" spans="1:4" ht="18.75" customHeight="1">
      <c r="A161" s="3"/>
      <c r="D161" s="4"/>
    </row>
    <row r="162" spans="1:4" ht="18.75" customHeight="1">
      <c r="A162" s="3"/>
      <c r="D162" s="4"/>
    </row>
    <row r="163" spans="1:4" ht="18.75" customHeight="1">
      <c r="A163" s="3"/>
      <c r="D163" s="4"/>
    </row>
    <row r="164" spans="1:4" ht="18.75" customHeight="1">
      <c r="A164" s="3"/>
      <c r="D164" s="4"/>
    </row>
    <row r="165" spans="1:4" ht="18.75" customHeight="1">
      <c r="A165" s="3"/>
      <c r="D165" s="4"/>
    </row>
    <row r="166" spans="1:4" ht="18.75" customHeight="1">
      <c r="A166" s="3"/>
      <c r="D166" s="4"/>
    </row>
    <row r="167" spans="1:4" ht="18.75" customHeight="1">
      <c r="A167" s="3"/>
      <c r="D167" s="4"/>
    </row>
    <row r="168" spans="1:4" ht="18.75" customHeight="1">
      <c r="A168" s="3"/>
      <c r="D168" s="4"/>
    </row>
    <row r="169" spans="1:4" ht="18.75" customHeight="1">
      <c r="A169" s="3"/>
      <c r="D169" s="4"/>
    </row>
    <row r="170" spans="1:4" ht="18.75" customHeight="1">
      <c r="A170" s="3"/>
      <c r="D170" s="4"/>
    </row>
    <row r="171" spans="1:4" ht="18.75" customHeight="1">
      <c r="A171" s="3"/>
      <c r="D171" s="4"/>
    </row>
    <row r="172" spans="1:4" ht="18.75" customHeight="1">
      <c r="A172" s="3"/>
      <c r="D172" s="4"/>
    </row>
    <row r="173" spans="1:4" ht="18.75" customHeight="1">
      <c r="A173" s="3"/>
      <c r="D173" s="4"/>
    </row>
    <row r="174" spans="1:4" ht="18.75" customHeight="1">
      <c r="A174" s="3"/>
      <c r="D174" s="4"/>
    </row>
    <row r="175" spans="1:4" ht="18.75" customHeight="1">
      <c r="A175" s="3"/>
      <c r="D175" s="4"/>
    </row>
    <row r="176" spans="1:4" ht="18.75" customHeight="1">
      <c r="A176" s="3"/>
      <c r="D176" s="4"/>
    </row>
    <row r="177" spans="1:4" ht="18.75" customHeight="1">
      <c r="A177" s="3"/>
      <c r="D177" s="4"/>
    </row>
    <row r="178" spans="1:4" ht="18.75" customHeight="1">
      <c r="A178" s="3"/>
      <c r="D178" s="4"/>
    </row>
    <row r="179" spans="1:4" ht="18.75" customHeight="1">
      <c r="A179" s="3"/>
      <c r="D179" s="4"/>
    </row>
    <row r="180" spans="1:4" ht="18.75" customHeight="1">
      <c r="A180" s="3"/>
      <c r="D180" s="4"/>
    </row>
    <row r="181" spans="1:4" ht="18.75" customHeight="1">
      <c r="A181" s="3"/>
      <c r="D181" s="4"/>
    </row>
    <row r="182" spans="1:4" ht="18.75" customHeight="1">
      <c r="A182" s="3"/>
      <c r="D182" s="4"/>
    </row>
    <row r="183" spans="1:4" ht="18.75" customHeight="1">
      <c r="A183" s="3"/>
      <c r="D183" s="4"/>
    </row>
    <row r="184" spans="1:4" ht="18.75" customHeight="1">
      <c r="A184" s="3"/>
      <c r="D184" s="4"/>
    </row>
    <row r="185" spans="1:4" ht="18.75" customHeight="1">
      <c r="A185" s="3"/>
      <c r="D185" s="4"/>
    </row>
    <row r="186" spans="1:4" ht="18.75" customHeight="1">
      <c r="A186" s="3"/>
      <c r="D186" s="4"/>
    </row>
    <row r="187" spans="1:4" ht="18.75" customHeight="1">
      <c r="A187" s="3"/>
      <c r="D187" s="4"/>
    </row>
    <row r="188" spans="1:4" ht="18.75" customHeight="1">
      <c r="A188" s="3"/>
      <c r="D188" s="4"/>
    </row>
    <row r="189" spans="1:4" ht="18.75" customHeight="1">
      <c r="A189" s="3"/>
      <c r="D189" s="4"/>
    </row>
    <row r="190" spans="1:4" ht="18.75" customHeight="1">
      <c r="A190" s="3"/>
      <c r="D190" s="4"/>
    </row>
    <row r="191" spans="1:4" ht="18.75" customHeight="1">
      <c r="A191" s="3"/>
      <c r="D191" s="4"/>
    </row>
    <row r="192" spans="1:4" ht="18.75" customHeight="1">
      <c r="A192" s="3"/>
      <c r="D192" s="4"/>
    </row>
    <row r="193" spans="1:4" ht="18.75" customHeight="1">
      <c r="A193" s="3"/>
      <c r="D193" s="4"/>
    </row>
    <row r="194" spans="1:4" ht="18.75" customHeight="1">
      <c r="A194" s="3"/>
      <c r="D194" s="4"/>
    </row>
    <row r="195" spans="1:4" ht="18.75" customHeight="1">
      <c r="A195" s="3"/>
      <c r="D195" s="4"/>
    </row>
    <row r="196" spans="1:4" ht="18.75" customHeight="1">
      <c r="A196" s="3"/>
      <c r="D196" s="4"/>
    </row>
    <row r="197" spans="1:4" ht="18.75" customHeight="1">
      <c r="A197" s="3"/>
      <c r="D197" s="4"/>
    </row>
    <row r="198" spans="1:4" ht="18.75" customHeight="1">
      <c r="A198" s="3"/>
      <c r="D198" s="4"/>
    </row>
    <row r="199" spans="1:4" ht="18.75" customHeight="1">
      <c r="A199" s="3"/>
      <c r="D199" s="4"/>
    </row>
    <row r="200" spans="1:4" ht="18.75" customHeight="1">
      <c r="A200" s="3"/>
      <c r="D200" s="4"/>
    </row>
    <row r="201" spans="1:4" ht="18.75" customHeight="1">
      <c r="A201" s="3"/>
      <c r="D201" s="4"/>
    </row>
    <row r="202" spans="1:4" ht="18.75" customHeight="1">
      <c r="A202" s="3"/>
      <c r="D202" s="4"/>
    </row>
    <row r="203" spans="1:4" ht="18.75" customHeight="1">
      <c r="A203" s="3"/>
      <c r="D203" s="4"/>
    </row>
    <row r="204" spans="1:4" ht="18.75" customHeight="1">
      <c r="A204" s="3"/>
      <c r="D204" s="4"/>
    </row>
    <row r="205" spans="1:4" ht="18.75" customHeight="1">
      <c r="A205" s="3"/>
      <c r="D205" s="4"/>
    </row>
    <row r="206" spans="1:4" ht="18.75" customHeight="1">
      <c r="A206" s="3"/>
      <c r="D206" s="4"/>
    </row>
    <row r="207" spans="1:4" ht="18.75" customHeight="1">
      <c r="A207" s="3"/>
      <c r="D207" s="4"/>
    </row>
    <row r="208" spans="1:4" ht="18.75" customHeight="1">
      <c r="A208" s="3"/>
      <c r="D208" s="4"/>
    </row>
    <row r="209" spans="1:4" ht="18.75" customHeight="1">
      <c r="A209" s="3"/>
      <c r="D209" s="4"/>
    </row>
    <row r="210" spans="1:4" ht="18.75" customHeight="1">
      <c r="A210" s="3"/>
      <c r="D210" s="4"/>
    </row>
    <row r="211" spans="1:4" ht="18.75" customHeight="1">
      <c r="A211" s="3"/>
      <c r="D211" s="4"/>
    </row>
    <row r="212" spans="1:4" ht="18.75" customHeight="1">
      <c r="A212" s="3"/>
      <c r="D212" s="4"/>
    </row>
    <row r="213" spans="1:4" ht="18.75" customHeight="1">
      <c r="A213" s="3"/>
      <c r="D213" s="4"/>
    </row>
    <row r="214" spans="1:4" ht="18.75" customHeight="1">
      <c r="A214" s="3"/>
      <c r="D214" s="4"/>
    </row>
    <row r="215" spans="1:4" ht="18.75" customHeight="1">
      <c r="A215" s="3"/>
      <c r="D215" s="4"/>
    </row>
    <row r="216" spans="1:4" ht="18.75" customHeight="1">
      <c r="A216" s="3"/>
      <c r="D216" s="4"/>
    </row>
    <row r="217" spans="1:4" ht="18.75" customHeight="1">
      <c r="A217" s="3"/>
      <c r="D217" s="4"/>
    </row>
    <row r="218" spans="1:4" ht="18.75" customHeight="1">
      <c r="A218" s="3"/>
      <c r="D218" s="4"/>
    </row>
    <row r="219" spans="1:4" ht="18.75" customHeight="1">
      <c r="A219" s="3"/>
      <c r="D219" s="4"/>
    </row>
    <row r="220" spans="1:4" ht="18.75" customHeight="1">
      <c r="A220" s="3"/>
      <c r="D220" s="4"/>
    </row>
    <row r="221" spans="1:4" ht="18.75" customHeight="1">
      <c r="A221" s="3"/>
      <c r="D221" s="4"/>
    </row>
    <row r="222" spans="1:4" ht="18.75" customHeight="1">
      <c r="A222" s="3"/>
      <c r="D222" s="4"/>
    </row>
    <row r="223" spans="1:4" ht="18.75" customHeight="1">
      <c r="A223" s="3"/>
      <c r="D223" s="4"/>
    </row>
    <row r="224" spans="1:4" ht="18.75" customHeight="1">
      <c r="A224" s="3"/>
      <c r="D224" s="4"/>
    </row>
    <row r="225" spans="1:4" ht="18.75" customHeight="1">
      <c r="A225" s="3"/>
      <c r="D225" s="4"/>
    </row>
    <row r="226" spans="1:4" ht="18.75" customHeight="1">
      <c r="A226" s="3"/>
      <c r="D226" s="4"/>
    </row>
    <row r="227" spans="1:4" ht="18.75" customHeight="1">
      <c r="A227" s="3"/>
      <c r="D227" s="4"/>
    </row>
    <row r="228" spans="1:4" ht="18.75" customHeight="1">
      <c r="A228" s="3"/>
      <c r="D228" s="4"/>
    </row>
    <row r="229" spans="1:4" ht="18.75" customHeight="1">
      <c r="A229" s="3"/>
      <c r="D229" s="4"/>
    </row>
    <row r="230" spans="1:4" ht="18.75" customHeight="1">
      <c r="A230" s="3"/>
      <c r="D230" s="4"/>
    </row>
    <row r="231" spans="1:4" ht="18.75" customHeight="1">
      <c r="A231" s="3"/>
      <c r="D231" s="4"/>
    </row>
    <row r="232" spans="1:4" ht="18.75" customHeight="1">
      <c r="A232" s="3"/>
      <c r="D232" s="4"/>
    </row>
    <row r="233" spans="1:4" ht="18.75" customHeight="1">
      <c r="A233" s="3"/>
      <c r="D233" s="4"/>
    </row>
    <row r="234" spans="1:4" ht="18.75" customHeight="1">
      <c r="A234" s="3"/>
      <c r="D234" s="4"/>
    </row>
    <row r="235" spans="1:4" ht="18.75" customHeight="1">
      <c r="A235" s="3"/>
      <c r="D235" s="4"/>
    </row>
    <row r="236" spans="1:4" ht="18.75" customHeight="1">
      <c r="A236" s="3"/>
      <c r="D236" s="4"/>
    </row>
    <row r="237" spans="1:4" ht="18.75" customHeight="1">
      <c r="A237" s="3"/>
      <c r="D237" s="4"/>
    </row>
    <row r="238" spans="1:4" ht="18.75" customHeight="1">
      <c r="A238" s="3"/>
      <c r="D238" s="4"/>
    </row>
    <row r="239" spans="1:4" ht="18.75" customHeight="1">
      <c r="A239" s="3"/>
      <c r="D239" s="4"/>
    </row>
    <row r="240" spans="1:4" ht="18.75" customHeight="1">
      <c r="A240" s="3"/>
      <c r="D240" s="4"/>
    </row>
    <row r="241" spans="1:4" ht="18.75" customHeight="1">
      <c r="A241" s="3"/>
      <c r="D241" s="4"/>
    </row>
    <row r="242" spans="1:4" ht="18.75" customHeight="1">
      <c r="A242" s="3"/>
      <c r="D242" s="4"/>
    </row>
    <row r="243" spans="1:4" ht="18.75" customHeight="1">
      <c r="A243" s="3"/>
      <c r="D243" s="4"/>
    </row>
    <row r="244" spans="1:4" ht="18.75" customHeight="1">
      <c r="A244" s="3"/>
      <c r="D244" s="4"/>
    </row>
    <row r="245" spans="1:4" ht="18.75" customHeight="1">
      <c r="A245" s="3"/>
      <c r="D245" s="4"/>
    </row>
    <row r="246" spans="1:4" ht="18.75" customHeight="1">
      <c r="A246" s="3"/>
      <c r="D246" s="4"/>
    </row>
    <row r="247" spans="1:4" ht="18.75" customHeight="1">
      <c r="A247" s="3"/>
      <c r="D247" s="4"/>
    </row>
    <row r="248" spans="1:4" ht="18.75" customHeight="1">
      <c r="A248" s="3"/>
      <c r="D248" s="4"/>
    </row>
    <row r="249" spans="1:4" ht="18.75" customHeight="1">
      <c r="A249" s="3"/>
      <c r="D249" s="4"/>
    </row>
    <row r="250" spans="1:4" ht="18.75" customHeight="1">
      <c r="A250" s="3"/>
      <c r="D250" s="4"/>
    </row>
    <row r="251" spans="1:4" ht="18.75" customHeight="1">
      <c r="A251" s="3"/>
      <c r="D251" s="4"/>
    </row>
    <row r="252" spans="1:4" ht="18.75" customHeight="1">
      <c r="A252" s="3"/>
      <c r="D252" s="4"/>
    </row>
    <row r="253" spans="1:4" ht="18.75" customHeight="1">
      <c r="A253" s="3"/>
      <c r="D253" s="4"/>
    </row>
    <row r="254" spans="1:4" ht="18.75" customHeight="1">
      <c r="A254" s="3"/>
      <c r="D254" s="4"/>
    </row>
    <row r="255" spans="1:4" ht="18.75" customHeight="1">
      <c r="A255" s="3"/>
      <c r="D255" s="4"/>
    </row>
    <row r="256" spans="1:4" ht="18.75" customHeight="1">
      <c r="A256" s="3"/>
      <c r="D256" s="4"/>
    </row>
    <row r="257" spans="1:4" ht="18.75" customHeight="1">
      <c r="A257" s="3"/>
      <c r="D257" s="4"/>
    </row>
    <row r="258" spans="1:4" ht="18.75" customHeight="1">
      <c r="A258" s="3"/>
      <c r="D258" s="4"/>
    </row>
    <row r="259" spans="1:4" ht="18.75" customHeight="1">
      <c r="A259" s="3"/>
      <c r="D259" s="4"/>
    </row>
    <row r="260" spans="1:4" ht="18.75" customHeight="1">
      <c r="A260" s="3"/>
      <c r="D260" s="4"/>
    </row>
    <row r="261" spans="1:4" ht="18.75" customHeight="1">
      <c r="A261" s="3"/>
      <c r="D261" s="4"/>
    </row>
    <row r="262" spans="1:4" ht="18.75" customHeight="1">
      <c r="A262" s="3"/>
      <c r="D262" s="4"/>
    </row>
    <row r="263" spans="1:4" ht="18.75" customHeight="1">
      <c r="A263" s="3"/>
      <c r="D263" s="4"/>
    </row>
    <row r="264" spans="1:4" ht="18.75" customHeight="1">
      <c r="A264" s="3"/>
      <c r="D264" s="4"/>
    </row>
    <row r="265" spans="1:4" ht="18.75" customHeight="1">
      <c r="A265" s="3"/>
      <c r="D265" s="4"/>
    </row>
    <row r="266" spans="1:4" ht="18.75" customHeight="1">
      <c r="A266" s="3"/>
      <c r="D266" s="4"/>
    </row>
    <row r="267" spans="1:4" ht="18.75" customHeight="1">
      <c r="A267" s="3"/>
      <c r="D267" s="4"/>
    </row>
    <row r="268" spans="1:4" ht="18.75" customHeight="1">
      <c r="A268" s="3"/>
      <c r="D268" s="4"/>
    </row>
    <row r="269" spans="1:4" ht="18.75" customHeight="1">
      <c r="A269" s="3"/>
      <c r="D269" s="4"/>
    </row>
    <row r="270" spans="1:4" ht="18.75" customHeight="1">
      <c r="A270" s="3"/>
      <c r="D270" s="4"/>
    </row>
    <row r="271" spans="1:4" ht="18.75" customHeight="1">
      <c r="A271" s="3"/>
      <c r="D271" s="4"/>
    </row>
    <row r="272" spans="1:4" ht="18.75" customHeight="1">
      <c r="A272" s="3"/>
      <c r="D272" s="4"/>
    </row>
    <row r="273" spans="1:4" ht="18.75" customHeight="1">
      <c r="A273" s="3"/>
      <c r="D273" s="4"/>
    </row>
    <row r="274" spans="1:4" ht="18.75" customHeight="1">
      <c r="A274" s="3"/>
      <c r="D274" s="4"/>
    </row>
    <row r="275" spans="1:4" ht="18.75" customHeight="1">
      <c r="A275" s="3"/>
      <c r="D275" s="4"/>
    </row>
    <row r="276" spans="1:4" ht="18.75" customHeight="1">
      <c r="A276" s="3"/>
      <c r="D276" s="4"/>
    </row>
    <row r="277" spans="1:4" ht="18.75" customHeight="1">
      <c r="A277" s="3"/>
      <c r="D277" s="4"/>
    </row>
    <row r="278" spans="1:4" ht="18.75" customHeight="1">
      <c r="A278" s="3"/>
      <c r="D278" s="4"/>
    </row>
    <row r="279" spans="1:4" ht="18.75" customHeight="1">
      <c r="A279" s="3"/>
      <c r="D279" s="4"/>
    </row>
    <row r="280" spans="1:4" ht="18.75" customHeight="1">
      <c r="A280" s="3"/>
      <c r="D280" s="4"/>
    </row>
    <row r="281" spans="1:4" ht="18.75" customHeight="1">
      <c r="A281" s="3"/>
      <c r="D281" s="4"/>
    </row>
    <row r="282" spans="1:4" ht="18.75" customHeight="1">
      <c r="A282" s="3"/>
      <c r="D282" s="4"/>
    </row>
    <row r="283" spans="1:4" ht="18.75" customHeight="1">
      <c r="A283" s="3"/>
      <c r="D283" s="4"/>
    </row>
    <row r="284" spans="1:4" ht="18.75" customHeight="1">
      <c r="A284" s="3"/>
      <c r="D284" s="4"/>
    </row>
    <row r="285" spans="1:4" ht="18.75" customHeight="1">
      <c r="A285" s="3"/>
      <c r="D285" s="4"/>
    </row>
    <row r="286" spans="1:4" ht="18.75" customHeight="1">
      <c r="A286" s="3"/>
      <c r="D286" s="4"/>
    </row>
    <row r="287" spans="1:4" ht="18.75" customHeight="1">
      <c r="A287" s="3"/>
      <c r="D287" s="4"/>
    </row>
    <row r="288" spans="1:4" ht="18.75" customHeight="1">
      <c r="A288" s="3"/>
      <c r="D288" s="4"/>
    </row>
    <row r="289" spans="1:4" ht="18.75" customHeight="1">
      <c r="A289" s="3"/>
      <c r="D289" s="4"/>
    </row>
    <row r="290" spans="1:4" ht="18.75" customHeight="1">
      <c r="A290" s="3"/>
      <c r="D290" s="4"/>
    </row>
    <row r="291" spans="1:4" ht="18.75" customHeight="1">
      <c r="A291" s="3"/>
      <c r="D291" s="4"/>
    </row>
    <row r="292" spans="1:4" ht="18.75" customHeight="1">
      <c r="A292" s="3"/>
      <c r="D292" s="4"/>
    </row>
    <row r="293" spans="1:4" ht="18.75" customHeight="1">
      <c r="A293" s="3"/>
      <c r="D293" s="4"/>
    </row>
    <row r="294" spans="1:4" ht="18.75" customHeight="1">
      <c r="A294" s="3"/>
      <c r="D294" s="4"/>
    </row>
    <row r="295" spans="1:4" ht="18.75" customHeight="1">
      <c r="A295" s="3"/>
      <c r="D295" s="4"/>
    </row>
    <row r="296" spans="1:4" ht="18.75" customHeight="1">
      <c r="A296" s="3"/>
      <c r="D296" s="4"/>
    </row>
    <row r="297" spans="1:4" ht="18.75" customHeight="1">
      <c r="A297" s="3"/>
      <c r="D297" s="4"/>
    </row>
    <row r="298" spans="1:4" ht="18.75" customHeight="1">
      <c r="A298" s="3"/>
      <c r="D298" s="4"/>
    </row>
    <row r="299" spans="1:4" ht="18.75" customHeight="1">
      <c r="A299" s="3"/>
      <c r="D299" s="4"/>
    </row>
    <row r="300" spans="1:4" ht="18.75" customHeight="1">
      <c r="A300" s="3"/>
      <c r="D300" s="4"/>
    </row>
    <row r="301" spans="1:4" ht="18.75" customHeight="1">
      <c r="A301" s="3"/>
      <c r="D301" s="4"/>
    </row>
    <row r="302" spans="1:4" ht="18.75" customHeight="1">
      <c r="A302" s="3"/>
      <c r="D302" s="4"/>
    </row>
    <row r="303" spans="1:4" ht="18.75" customHeight="1">
      <c r="A303" s="3"/>
      <c r="D303" s="4"/>
    </row>
    <row r="304" spans="1:4" ht="18.75" customHeight="1">
      <c r="A304" s="3"/>
      <c r="D304" s="4"/>
    </row>
    <row r="305" spans="1:4" ht="18.75" customHeight="1">
      <c r="A305" s="3"/>
      <c r="D305" s="4"/>
    </row>
    <row r="306" spans="1:4" ht="18.75" customHeight="1">
      <c r="A306" s="3"/>
      <c r="D306" s="4"/>
    </row>
    <row r="307" spans="1:4" ht="18.75" customHeight="1">
      <c r="A307" s="3"/>
      <c r="D307" s="4"/>
    </row>
    <row r="308" spans="1:4" ht="18.75" customHeight="1">
      <c r="A308" s="3"/>
      <c r="D308" s="4"/>
    </row>
    <row r="309" spans="1:4" ht="18.75" customHeight="1">
      <c r="A309" s="3"/>
      <c r="D309" s="4"/>
    </row>
    <row r="310" spans="1:4" ht="18.75" customHeight="1">
      <c r="A310" s="3"/>
      <c r="D310" s="4"/>
    </row>
    <row r="311" spans="1:4" ht="18.75" customHeight="1">
      <c r="A311" s="3"/>
      <c r="D311" s="4"/>
    </row>
    <row r="312" spans="1:4" ht="18.75" customHeight="1">
      <c r="A312" s="3"/>
      <c r="D312" s="4"/>
    </row>
    <row r="313" spans="1:4" ht="18.75" customHeight="1">
      <c r="A313" s="3"/>
      <c r="D313" s="4"/>
    </row>
    <row r="314" spans="1:4" ht="18.75" customHeight="1">
      <c r="A314" s="3"/>
      <c r="D314" s="4"/>
    </row>
    <row r="315" spans="1:4" ht="18.75" customHeight="1">
      <c r="A315" s="3"/>
      <c r="D315" s="4"/>
    </row>
    <row r="316" spans="1:4" ht="18.75" customHeight="1">
      <c r="A316" s="3"/>
      <c r="D316" s="4"/>
    </row>
    <row r="317" spans="1:4" ht="18.75" customHeight="1">
      <c r="A317" s="3"/>
      <c r="D317" s="4"/>
    </row>
    <row r="318" spans="1:4" ht="18.75" customHeight="1">
      <c r="A318" s="3"/>
      <c r="D318" s="4"/>
    </row>
    <row r="319" spans="1:4" ht="18.75" customHeight="1">
      <c r="A319" s="3"/>
      <c r="D319" s="4"/>
    </row>
    <row r="320" spans="1:4" ht="18.75" customHeight="1">
      <c r="A320" s="3"/>
      <c r="D320" s="4"/>
    </row>
    <row r="321" spans="1:4" ht="18.75" customHeight="1">
      <c r="A321" s="3"/>
      <c r="D321" s="4"/>
    </row>
    <row r="322" spans="1:4" ht="18.75" customHeight="1">
      <c r="A322" s="3"/>
      <c r="D322" s="4"/>
    </row>
    <row r="323" spans="1:4" ht="18.75" customHeight="1">
      <c r="A323" s="3"/>
      <c r="D323" s="4"/>
    </row>
    <row r="324" spans="1:4" ht="18.75" customHeight="1">
      <c r="A324" s="3"/>
      <c r="D324" s="4"/>
    </row>
    <row r="325" spans="1:4" ht="18.75" customHeight="1">
      <c r="A325" s="3"/>
      <c r="D325" s="4"/>
    </row>
    <row r="326" spans="1:4" ht="18.75" customHeight="1">
      <c r="A326" s="3"/>
      <c r="D326" s="4"/>
    </row>
    <row r="327" spans="1:4" ht="18.75" customHeight="1">
      <c r="A327" s="3"/>
      <c r="D327" s="4"/>
    </row>
    <row r="328" spans="1:4" ht="18.75" customHeight="1">
      <c r="A328" s="3"/>
      <c r="D328" s="4"/>
    </row>
    <row r="329" spans="1:4" ht="18.75" customHeight="1">
      <c r="A329" s="3"/>
      <c r="D329" s="4"/>
    </row>
    <row r="330" spans="1:4" ht="18.75" customHeight="1">
      <c r="A330" s="3"/>
      <c r="D330" s="4"/>
    </row>
    <row r="331" spans="1:4" ht="18.75" customHeight="1">
      <c r="A331" s="3"/>
      <c r="D331" s="4"/>
    </row>
    <row r="332" spans="1:4" ht="18.75" customHeight="1">
      <c r="A332" s="3"/>
      <c r="D332" s="4"/>
    </row>
    <row r="333" spans="1:4" ht="18.75" customHeight="1">
      <c r="A333" s="3"/>
      <c r="D333" s="4"/>
    </row>
    <row r="334" spans="1:4" ht="18.75" customHeight="1">
      <c r="A334" s="3"/>
      <c r="D334" s="4"/>
    </row>
    <row r="335" spans="1:4" ht="18.75" customHeight="1">
      <c r="A335" s="3"/>
      <c r="D335" s="4"/>
    </row>
    <row r="336" spans="1:4" ht="18.75" customHeight="1">
      <c r="A336" s="3"/>
      <c r="D336" s="4"/>
    </row>
    <row r="337" spans="1:4" ht="18.75" customHeight="1">
      <c r="A337" s="3"/>
      <c r="D337" s="4"/>
    </row>
    <row r="338" spans="1:4" ht="18.75" customHeight="1">
      <c r="A338" s="3"/>
      <c r="D338" s="4"/>
    </row>
    <row r="339" spans="1:4" ht="18.75" customHeight="1">
      <c r="A339" s="3"/>
      <c r="D339" s="4"/>
    </row>
    <row r="340" spans="1:4" ht="18.75" customHeight="1">
      <c r="A340" s="3"/>
      <c r="D340" s="4"/>
    </row>
    <row r="341" spans="1:4" ht="18.75" customHeight="1">
      <c r="A341" s="3"/>
      <c r="D341" s="4"/>
    </row>
    <row r="342" spans="1:4" ht="18.75" customHeight="1">
      <c r="A342" s="3"/>
      <c r="D342" s="4"/>
    </row>
    <row r="343" spans="1:4" ht="18.75" customHeight="1">
      <c r="A343" s="3"/>
      <c r="D343" s="4"/>
    </row>
    <row r="344" spans="1:4" ht="18.75" customHeight="1">
      <c r="A344" s="3"/>
      <c r="D344" s="4"/>
    </row>
    <row r="345" spans="1:4" ht="18.75" customHeight="1">
      <c r="A345" s="3"/>
      <c r="D345" s="4"/>
    </row>
    <row r="346" spans="1:4" ht="18.75" customHeight="1">
      <c r="A346" s="3"/>
      <c r="D346" s="4"/>
    </row>
    <row r="347" spans="1:4" ht="18.75" customHeight="1">
      <c r="A347" s="3"/>
      <c r="D347" s="4"/>
    </row>
    <row r="348" spans="1:4" ht="18.75" customHeight="1">
      <c r="A348" s="3"/>
      <c r="D348" s="4"/>
    </row>
    <row r="349" spans="1:4" ht="18.75" customHeight="1">
      <c r="A349" s="3"/>
      <c r="D349" s="4"/>
    </row>
    <row r="350" spans="1:4" ht="18.75" customHeight="1">
      <c r="A350" s="3"/>
      <c r="D350" s="4"/>
    </row>
    <row r="351" spans="1:4" ht="18.75" customHeight="1">
      <c r="A351" s="3"/>
      <c r="D351" s="4"/>
    </row>
    <row r="352" spans="1:4" ht="18.75" customHeight="1">
      <c r="A352" s="3"/>
      <c r="D352" s="4"/>
    </row>
    <row r="353" spans="1:4" ht="18.75" customHeight="1">
      <c r="A353" s="3"/>
      <c r="D353" s="4"/>
    </row>
    <row r="354" spans="1:4" ht="18.75" customHeight="1">
      <c r="A354" s="3"/>
      <c r="D354" s="4"/>
    </row>
    <row r="355" spans="1:4" ht="18.75" customHeight="1">
      <c r="A355" s="3"/>
      <c r="D355" s="4"/>
    </row>
    <row r="356" spans="1:4" ht="18.75" customHeight="1">
      <c r="A356" s="3"/>
      <c r="D356" s="4"/>
    </row>
    <row r="357" spans="1:4" ht="18.75" customHeight="1">
      <c r="A357" s="3"/>
      <c r="D357" s="4"/>
    </row>
    <row r="358" spans="1:4" ht="18.75" customHeight="1">
      <c r="A358" s="3"/>
      <c r="D358" s="4"/>
    </row>
    <row r="359" spans="1:4" ht="18.75" customHeight="1">
      <c r="A359" s="3"/>
      <c r="D359" s="4"/>
    </row>
    <row r="360" spans="1:4" ht="18.75" customHeight="1">
      <c r="A360" s="3"/>
      <c r="D360" s="4"/>
    </row>
    <row r="361" spans="1:4" ht="18.75" customHeight="1">
      <c r="A361" s="3"/>
      <c r="D361" s="4"/>
    </row>
    <row r="362" spans="1:4" ht="18.75" customHeight="1">
      <c r="A362" s="3"/>
      <c r="D362" s="4"/>
    </row>
    <row r="363" spans="1:4" ht="18.75" customHeight="1">
      <c r="A363" s="3"/>
      <c r="D363" s="4"/>
    </row>
    <row r="364" spans="1:4" ht="18.75" customHeight="1">
      <c r="A364" s="3"/>
      <c r="D364" s="4"/>
    </row>
    <row r="365" spans="1:4" ht="18.75" customHeight="1">
      <c r="A365" s="3"/>
      <c r="D365" s="4"/>
    </row>
    <row r="366" spans="1:4" ht="18.75" customHeight="1">
      <c r="A366" s="3"/>
      <c r="D366" s="4"/>
    </row>
    <row r="367" spans="1:4" ht="18.75" customHeight="1">
      <c r="A367" s="3"/>
      <c r="D367" s="4"/>
    </row>
    <row r="368" spans="1:4" ht="18.75" customHeight="1">
      <c r="A368" s="3"/>
      <c r="D368" s="4"/>
    </row>
    <row r="369" spans="1:4" ht="18.75" customHeight="1">
      <c r="A369" s="3"/>
      <c r="D369" s="4"/>
    </row>
    <row r="370" spans="1:4" ht="18.75" customHeight="1">
      <c r="A370" s="3"/>
      <c r="D370" s="4"/>
    </row>
    <row r="371" spans="1:4" ht="18.75" customHeight="1">
      <c r="A371" s="3"/>
      <c r="D371" s="4"/>
    </row>
    <row r="372" spans="1:4" ht="18.75" customHeight="1">
      <c r="A372" s="3"/>
      <c r="D372" s="4"/>
    </row>
    <row r="373" spans="1:4" ht="18.75" customHeight="1">
      <c r="A373" s="3"/>
      <c r="D373" s="4"/>
    </row>
    <row r="374" spans="1:4" ht="18.75" customHeight="1">
      <c r="A374" s="3"/>
      <c r="D374" s="4"/>
    </row>
    <row r="375" spans="1:4" ht="18.75" customHeight="1">
      <c r="A375" s="3"/>
      <c r="D375" s="4"/>
    </row>
    <row r="376" spans="1:4" ht="18.75" customHeight="1">
      <c r="A376" s="3"/>
      <c r="D376" s="4"/>
    </row>
    <row r="377" spans="1:4" ht="18.75" customHeight="1">
      <c r="A377" s="3"/>
      <c r="D377" s="4"/>
    </row>
    <row r="378" spans="1:4" ht="18.75" customHeight="1">
      <c r="A378" s="3"/>
      <c r="D378" s="4"/>
    </row>
    <row r="379" spans="1:4" ht="18.75" customHeight="1">
      <c r="A379" s="3"/>
      <c r="D379" s="4"/>
    </row>
    <row r="380" spans="1:4" ht="18.75" customHeight="1">
      <c r="A380" s="3"/>
      <c r="D380" s="4"/>
    </row>
    <row r="381" spans="1:4" ht="18.75" customHeight="1">
      <c r="A381" s="3"/>
      <c r="D381" s="4"/>
    </row>
    <row r="382" spans="1:4" ht="18.75" customHeight="1">
      <c r="A382" s="3"/>
      <c r="D382" s="4"/>
    </row>
    <row r="383" spans="1:4" ht="18.75" customHeight="1">
      <c r="A383" s="3"/>
      <c r="D383" s="4"/>
    </row>
    <row r="384" spans="1:4" ht="18.75" customHeight="1">
      <c r="A384" s="3"/>
      <c r="D384" s="4"/>
    </row>
    <row r="385" spans="1:4" ht="18.75" customHeight="1">
      <c r="A385" s="3"/>
      <c r="D385" s="4"/>
    </row>
    <row r="386" spans="1:4" ht="18.75" customHeight="1">
      <c r="A386" s="3"/>
      <c r="D386" s="4"/>
    </row>
    <row r="387" spans="1:4" ht="18.75" customHeight="1">
      <c r="A387" s="3"/>
      <c r="D387" s="4"/>
    </row>
    <row r="388" spans="1:4" ht="18.75" customHeight="1">
      <c r="A388" s="3"/>
      <c r="D388" s="4"/>
    </row>
    <row r="389" spans="1:4" ht="18.75" customHeight="1">
      <c r="A389" s="3"/>
      <c r="D389" s="4"/>
    </row>
    <row r="390" spans="1:4" ht="18.75" customHeight="1">
      <c r="A390" s="3"/>
      <c r="D390" s="4"/>
    </row>
    <row r="391" spans="1:4" ht="18.75" customHeight="1">
      <c r="A391" s="3"/>
      <c r="D391" s="4"/>
    </row>
    <row r="392" spans="1:4" ht="18.75" customHeight="1">
      <c r="A392" s="3"/>
      <c r="D392" s="4"/>
    </row>
    <row r="393" spans="1:4" ht="18.75" customHeight="1">
      <c r="A393" s="3"/>
      <c r="D393" s="4"/>
    </row>
    <row r="394" spans="1:4" ht="18.75" customHeight="1">
      <c r="A394" s="3"/>
      <c r="D394" s="4"/>
    </row>
    <row r="395" spans="1:4" ht="18.75" customHeight="1">
      <c r="A395" s="3"/>
      <c r="D395" s="4"/>
    </row>
    <row r="396" spans="1:4" ht="18.75" customHeight="1">
      <c r="A396" s="3"/>
      <c r="D396" s="4"/>
    </row>
    <row r="397" spans="1:4" ht="18.75" customHeight="1">
      <c r="A397" s="3"/>
      <c r="D397" s="4"/>
    </row>
    <row r="398" spans="1:4" ht="18.75" customHeight="1">
      <c r="A398" s="3"/>
      <c r="D398" s="4"/>
    </row>
    <row r="399" spans="1:4" ht="18.75" customHeight="1">
      <c r="A399" s="3"/>
      <c r="D399" s="4"/>
    </row>
    <row r="400" spans="1:4" ht="18.75" customHeight="1">
      <c r="A400" s="3"/>
      <c r="D400" s="4"/>
    </row>
    <row r="401" spans="1:4" ht="18.75" customHeight="1">
      <c r="A401" s="3"/>
      <c r="D401" s="4"/>
    </row>
    <row r="402" spans="1:4" ht="18.75" customHeight="1">
      <c r="A402" s="3"/>
      <c r="D402" s="4"/>
    </row>
    <row r="403" spans="1:4" ht="18.75" customHeight="1">
      <c r="A403" s="3"/>
      <c r="D403" s="4"/>
    </row>
    <row r="404" spans="1:4" ht="18.75" customHeight="1">
      <c r="A404" s="3"/>
      <c r="D404" s="4"/>
    </row>
    <row r="405" spans="1:4" ht="18.75" customHeight="1">
      <c r="A405" s="3"/>
      <c r="D405" s="4"/>
    </row>
    <row r="406" spans="1:4" ht="18.75" customHeight="1">
      <c r="A406" s="3"/>
      <c r="D406" s="4"/>
    </row>
    <row r="407" spans="1:4" ht="18.75" customHeight="1">
      <c r="A407" s="3"/>
      <c r="D407" s="4"/>
    </row>
    <row r="408" spans="1:4" ht="18.75" customHeight="1">
      <c r="A408" s="3"/>
      <c r="D408" s="4"/>
    </row>
    <row r="409" spans="1:4" ht="18.75" customHeight="1">
      <c r="A409" s="3"/>
      <c r="D409" s="4"/>
    </row>
    <row r="410" spans="1:4" ht="18.75" customHeight="1">
      <c r="A410" s="3"/>
      <c r="D410" s="4"/>
    </row>
    <row r="411" spans="1:4" ht="18.75" customHeight="1">
      <c r="A411" s="3"/>
      <c r="D411" s="4"/>
    </row>
    <row r="412" spans="1:4" ht="18.75" customHeight="1">
      <c r="A412" s="3"/>
      <c r="D412" s="4"/>
    </row>
    <row r="413" spans="1:4" ht="18.75" customHeight="1">
      <c r="A413" s="3"/>
      <c r="D413" s="4"/>
    </row>
    <row r="414" spans="1:4" ht="18.75" customHeight="1">
      <c r="A414" s="3"/>
      <c r="D414" s="4"/>
    </row>
    <row r="415" spans="1:4" ht="18.75" customHeight="1">
      <c r="A415" s="3"/>
      <c r="D415" s="4"/>
    </row>
    <row r="416" spans="1:4" ht="18.75" customHeight="1">
      <c r="A416" s="3"/>
      <c r="D416" s="4"/>
    </row>
    <row r="417" spans="1:4" ht="18.75" customHeight="1">
      <c r="A417" s="3"/>
      <c r="D417" s="4"/>
    </row>
    <row r="418" spans="1:4" ht="18.75" customHeight="1">
      <c r="A418" s="3"/>
      <c r="D418" s="4"/>
    </row>
    <row r="419" spans="1:4" ht="18.75" customHeight="1">
      <c r="A419" s="3"/>
      <c r="D419" s="4"/>
    </row>
    <row r="420" spans="1:4" ht="18.75" customHeight="1">
      <c r="A420" s="3"/>
      <c r="D420" s="4"/>
    </row>
    <row r="421" spans="1:4" ht="18.75" customHeight="1">
      <c r="A421" s="3"/>
      <c r="D421" s="4"/>
    </row>
    <row r="422" spans="1:4" ht="18.75" customHeight="1">
      <c r="A422" s="3"/>
      <c r="D422" s="4"/>
    </row>
    <row r="423" spans="1:4" ht="18.75" customHeight="1">
      <c r="A423" s="3"/>
      <c r="D423" s="4"/>
    </row>
    <row r="424" spans="1:4" ht="18.75" customHeight="1">
      <c r="A424" s="3"/>
      <c r="D424" s="4"/>
    </row>
    <row r="425" spans="1:4" ht="18.75" customHeight="1">
      <c r="A425" s="3"/>
      <c r="D425" s="4"/>
    </row>
    <row r="426" spans="1:4" ht="18.75" customHeight="1">
      <c r="A426" s="3"/>
      <c r="D426" s="4"/>
    </row>
    <row r="427" spans="1:4" ht="18.75" customHeight="1">
      <c r="A427" s="3"/>
      <c r="D427" s="4"/>
    </row>
    <row r="428" spans="1:4" ht="18.75" customHeight="1">
      <c r="A428" s="3"/>
      <c r="D428" s="4"/>
    </row>
    <row r="429" spans="1:4" ht="18.75" customHeight="1">
      <c r="A429" s="3"/>
      <c r="D429" s="4"/>
    </row>
    <row r="430" spans="1:4" ht="18.75" customHeight="1">
      <c r="A430" s="3"/>
      <c r="D430" s="4"/>
    </row>
    <row r="431" spans="1:4" ht="18.75" customHeight="1">
      <c r="A431" s="3"/>
      <c r="D431" s="4"/>
    </row>
    <row r="432" spans="1:4" ht="18.75" customHeight="1">
      <c r="A432" s="3"/>
      <c r="D432" s="4"/>
    </row>
    <row r="433" spans="1:4" ht="18.75" customHeight="1">
      <c r="A433" s="3"/>
      <c r="D433" s="4"/>
    </row>
    <row r="434" spans="1:4" ht="18.75" customHeight="1">
      <c r="A434" s="3"/>
      <c r="D434" s="4"/>
    </row>
    <row r="435" spans="1:4" ht="18.75" customHeight="1">
      <c r="A435" s="3"/>
      <c r="D435" s="4"/>
    </row>
    <row r="436" spans="1:4" ht="18.75" customHeight="1">
      <c r="A436" s="3"/>
      <c r="D436" s="4"/>
    </row>
    <row r="437" spans="1:4" ht="18.75" customHeight="1">
      <c r="A437" s="3"/>
      <c r="D437" s="4"/>
    </row>
    <row r="438" spans="1:4" ht="18.75" customHeight="1">
      <c r="A438" s="3"/>
      <c r="D438" s="4"/>
    </row>
    <row r="439" spans="1:4" ht="18.75" customHeight="1">
      <c r="A439" s="3"/>
      <c r="D439" s="4"/>
    </row>
    <row r="440" spans="1:4" ht="18.75" customHeight="1">
      <c r="A440" s="3"/>
      <c r="D440" s="4"/>
    </row>
    <row r="441" spans="1:4" ht="18.75" customHeight="1">
      <c r="A441" s="3"/>
      <c r="D441" s="4"/>
    </row>
    <row r="442" spans="1:4" ht="18.75" customHeight="1">
      <c r="A442" s="3"/>
      <c r="D442" s="4"/>
    </row>
    <row r="443" spans="1:4" ht="18.75" customHeight="1">
      <c r="A443" s="3"/>
      <c r="D443" s="4"/>
    </row>
    <row r="444" spans="1:4" ht="18.75" customHeight="1">
      <c r="A444" s="3"/>
      <c r="D444" s="4"/>
    </row>
    <row r="445" spans="1:4" ht="18.75" customHeight="1">
      <c r="A445" s="3"/>
      <c r="D445" s="4"/>
    </row>
    <row r="446" spans="1:4" ht="18.75" customHeight="1">
      <c r="A446" s="3"/>
      <c r="D446" s="4"/>
    </row>
    <row r="447" spans="1:4" ht="18.75" customHeight="1">
      <c r="A447" s="3"/>
      <c r="D447" s="4"/>
    </row>
    <row r="448" spans="1:4" ht="18.75" customHeight="1">
      <c r="A448" s="3"/>
      <c r="D448" s="4"/>
    </row>
    <row r="449" spans="1:4" ht="18.75" customHeight="1">
      <c r="A449" s="3"/>
      <c r="D449" s="4"/>
    </row>
    <row r="450" spans="1:4" ht="18.75" customHeight="1">
      <c r="A450" s="3"/>
      <c r="D450" s="4"/>
    </row>
    <row r="451" spans="1:4" ht="18.75" customHeight="1">
      <c r="A451" s="3"/>
      <c r="D451" s="4"/>
    </row>
    <row r="452" spans="1:4" ht="18.75" customHeight="1">
      <c r="A452" s="3"/>
      <c r="D452" s="4"/>
    </row>
    <row r="453" spans="1:4" ht="18.75" customHeight="1">
      <c r="A453" s="3"/>
      <c r="D453" s="4"/>
    </row>
    <row r="454" spans="1:4" ht="18.75" customHeight="1">
      <c r="A454" s="3"/>
      <c r="D454" s="4"/>
    </row>
    <row r="455" spans="1:4" ht="18.75" customHeight="1">
      <c r="A455" s="3"/>
      <c r="D455" s="4"/>
    </row>
    <row r="456" spans="1:4" ht="18.75" customHeight="1">
      <c r="A456" s="3"/>
      <c r="D456" s="4"/>
    </row>
    <row r="457" spans="1:4" ht="18.75" customHeight="1">
      <c r="A457" s="3"/>
      <c r="D457" s="4"/>
    </row>
    <row r="458" spans="1:4" ht="18.75" customHeight="1">
      <c r="A458" s="3"/>
      <c r="D458" s="4"/>
    </row>
    <row r="459" spans="1:4" ht="18.75" customHeight="1">
      <c r="A459" s="3"/>
      <c r="D459" s="4"/>
    </row>
    <row r="460" spans="1:4" ht="18.75" customHeight="1">
      <c r="A460" s="3"/>
      <c r="D460" s="4"/>
    </row>
    <row r="461" spans="1:4" ht="18.75" customHeight="1">
      <c r="A461" s="3"/>
      <c r="D461" s="4"/>
    </row>
    <row r="462" spans="1:4" ht="18.75" customHeight="1">
      <c r="A462" s="3"/>
      <c r="D462" s="4"/>
    </row>
    <row r="463" spans="1:4" ht="18.75" customHeight="1">
      <c r="A463" s="3"/>
      <c r="D463" s="4"/>
    </row>
    <row r="464" spans="1:4" ht="18.75" customHeight="1">
      <c r="A464" s="3"/>
      <c r="D464" s="4"/>
    </row>
    <row r="465" spans="1:4" ht="18.75" customHeight="1">
      <c r="A465" s="3"/>
      <c r="D465" s="4"/>
    </row>
    <row r="466" spans="1:4" ht="18.75" customHeight="1">
      <c r="A466" s="3"/>
      <c r="D466" s="4"/>
    </row>
    <row r="467" spans="1:4" ht="18.75" customHeight="1">
      <c r="A467" s="3"/>
      <c r="D467" s="4"/>
    </row>
    <row r="468" spans="1:4" ht="18.75" customHeight="1">
      <c r="A468" s="3"/>
      <c r="D468" s="4"/>
    </row>
    <row r="469" spans="1:4" ht="18.75" customHeight="1">
      <c r="A469" s="3"/>
      <c r="D469" s="4"/>
    </row>
    <row r="470" spans="1:4" ht="18.75" customHeight="1">
      <c r="A470" s="3"/>
      <c r="D470" s="4"/>
    </row>
    <row r="471" spans="1:4" ht="18.75" customHeight="1">
      <c r="A471" s="3"/>
      <c r="D471" s="4"/>
    </row>
    <row r="472" spans="1:4" ht="18.75" customHeight="1">
      <c r="A472" s="3"/>
      <c r="D472" s="4"/>
    </row>
    <row r="473" spans="1:4" ht="18.75" customHeight="1">
      <c r="A473" s="3"/>
      <c r="D473" s="4"/>
    </row>
    <row r="474" spans="1:4" ht="18.75" customHeight="1">
      <c r="A474" s="3"/>
      <c r="D474" s="4"/>
    </row>
    <row r="475" spans="1:4" ht="18.75" customHeight="1">
      <c r="A475" s="3"/>
      <c r="D475" s="4"/>
    </row>
    <row r="476" spans="1:4" ht="18.75" customHeight="1">
      <c r="A476" s="3"/>
      <c r="D476" s="4"/>
    </row>
    <row r="477" spans="1:4" ht="18.75" customHeight="1">
      <c r="A477" s="3"/>
      <c r="D477" s="4"/>
    </row>
    <row r="478" spans="1:4" ht="18.75" customHeight="1">
      <c r="A478" s="3"/>
      <c r="D478" s="4"/>
    </row>
    <row r="479" spans="1:4" ht="18.75" customHeight="1">
      <c r="A479" s="3"/>
      <c r="D479" s="4"/>
    </row>
    <row r="480" spans="1:4" ht="18.75" customHeight="1">
      <c r="A480" s="3"/>
      <c r="D480" s="4"/>
    </row>
    <row r="481" spans="1:4" ht="18.75" customHeight="1">
      <c r="A481" s="3"/>
      <c r="D481" s="4"/>
    </row>
    <row r="482" spans="1:4" ht="18.75" customHeight="1">
      <c r="A482" s="3"/>
      <c r="D482" s="4"/>
    </row>
    <row r="483" spans="1:4" ht="18.75" customHeight="1">
      <c r="A483" s="3"/>
      <c r="D483" s="4"/>
    </row>
    <row r="484" spans="1:4" ht="18.75" customHeight="1">
      <c r="A484" s="3"/>
      <c r="D484" s="4"/>
    </row>
    <row r="485" spans="1:4" ht="18.75" customHeight="1">
      <c r="A485" s="3"/>
      <c r="D485" s="4"/>
    </row>
    <row r="486" spans="1:4" ht="18.75" customHeight="1">
      <c r="A486" s="3"/>
      <c r="D486" s="4"/>
    </row>
    <row r="487" spans="1:4" ht="18.75" customHeight="1">
      <c r="A487" s="3"/>
      <c r="D487" s="4"/>
    </row>
    <row r="488" spans="1:4" ht="18.75" customHeight="1">
      <c r="A488" s="3"/>
      <c r="D488" s="4"/>
    </row>
    <row r="489" spans="1:4" ht="18.75" customHeight="1">
      <c r="A489" s="3"/>
      <c r="D489" s="4"/>
    </row>
    <row r="490" spans="1:4" ht="18.75" customHeight="1">
      <c r="A490" s="3"/>
      <c r="D490" s="4"/>
    </row>
    <row r="491" spans="1:4" ht="18.75" customHeight="1">
      <c r="A491" s="3"/>
      <c r="D491" s="4"/>
    </row>
    <row r="492" spans="1:4" ht="18.75" customHeight="1">
      <c r="A492" s="3"/>
      <c r="D492" s="4"/>
    </row>
    <row r="493" spans="1:4" ht="18.75" customHeight="1">
      <c r="A493" s="3"/>
      <c r="D493" s="4"/>
    </row>
    <row r="494" spans="1:4" ht="18.75" customHeight="1">
      <c r="A494" s="3"/>
      <c r="D494" s="4"/>
    </row>
    <row r="495" spans="1:4" ht="18.75" customHeight="1">
      <c r="A495" s="3"/>
      <c r="D495" s="4"/>
    </row>
    <row r="496" spans="1:4" ht="18.75" customHeight="1">
      <c r="A496" s="3"/>
      <c r="D496" s="4"/>
    </row>
    <row r="497" spans="1:4" ht="18.75" customHeight="1">
      <c r="A497" s="3"/>
      <c r="D497" s="4"/>
    </row>
    <row r="498" spans="1:4" ht="18.75" customHeight="1">
      <c r="A498" s="3"/>
      <c r="D498" s="4"/>
    </row>
    <row r="499" spans="1:4" ht="18.75" customHeight="1">
      <c r="A499" s="3"/>
      <c r="D499" s="4"/>
    </row>
    <row r="500" spans="1:4" ht="18.75" customHeight="1">
      <c r="A500" s="3"/>
      <c r="D500" s="4"/>
    </row>
    <row r="501" spans="1:4" ht="18.75" customHeight="1">
      <c r="A501" s="3"/>
      <c r="D501" s="4"/>
    </row>
    <row r="502" spans="1:4" ht="18.75" customHeight="1">
      <c r="A502" s="3"/>
      <c r="D502" s="4"/>
    </row>
    <row r="503" spans="1:4" ht="18.75" customHeight="1">
      <c r="A503" s="3"/>
      <c r="D503" s="4"/>
    </row>
    <row r="504" spans="1:4" ht="18.75" customHeight="1">
      <c r="A504" s="3"/>
      <c r="D504" s="4"/>
    </row>
    <row r="505" spans="1:4" ht="18.75" customHeight="1">
      <c r="A505" s="3"/>
      <c r="D505" s="4"/>
    </row>
    <row r="506" spans="1:4" ht="18.75" customHeight="1">
      <c r="A506" s="3"/>
      <c r="D506" s="4"/>
    </row>
    <row r="507" spans="1:4" ht="18.75" customHeight="1">
      <c r="A507" s="3"/>
      <c r="D507" s="4"/>
    </row>
    <row r="508" spans="1:4" ht="18.75" customHeight="1">
      <c r="A508" s="3"/>
      <c r="D508" s="4"/>
    </row>
    <row r="509" spans="1:4" ht="18.75" customHeight="1">
      <c r="A509" s="3"/>
      <c r="D509" s="4"/>
    </row>
    <row r="510" spans="1:4" ht="18.75" customHeight="1">
      <c r="A510" s="3"/>
      <c r="D510" s="4"/>
    </row>
    <row r="511" spans="1:4" ht="18.75" customHeight="1">
      <c r="A511" s="3"/>
      <c r="D511" s="4"/>
    </row>
    <row r="512" spans="1:4" ht="18.75" customHeight="1">
      <c r="A512" s="3"/>
      <c r="D512" s="4"/>
    </row>
    <row r="513" spans="1:4" ht="18.75" customHeight="1">
      <c r="A513" s="3"/>
      <c r="D513" s="4"/>
    </row>
    <row r="514" spans="1:4" ht="18.75" customHeight="1">
      <c r="A514" s="3"/>
      <c r="D514" s="4"/>
    </row>
    <row r="515" spans="1:4" ht="18.75" customHeight="1">
      <c r="A515" s="3"/>
      <c r="D515" s="4"/>
    </row>
    <row r="516" spans="1:4" ht="18.75" customHeight="1">
      <c r="A516" s="3"/>
      <c r="D516" s="4"/>
    </row>
    <row r="517" spans="1:4" ht="18.75" customHeight="1">
      <c r="A517" s="3"/>
      <c r="D517" s="4"/>
    </row>
    <row r="518" spans="1:4" ht="18.75" customHeight="1">
      <c r="A518" s="3"/>
      <c r="D518" s="4"/>
    </row>
    <row r="519" spans="1:4" ht="18.75" customHeight="1">
      <c r="A519" s="3"/>
      <c r="D519" s="4"/>
    </row>
    <row r="520" spans="1:4" ht="18.75" customHeight="1">
      <c r="A520" s="3"/>
      <c r="D520" s="4"/>
    </row>
    <row r="521" spans="1:4" ht="18.75" customHeight="1">
      <c r="A521" s="3"/>
      <c r="D521" s="4"/>
    </row>
    <row r="522" spans="1:4" ht="18.75" customHeight="1">
      <c r="A522" s="3"/>
      <c r="D522" s="4"/>
    </row>
    <row r="523" spans="1:4" ht="18.75" customHeight="1">
      <c r="A523" s="3"/>
      <c r="D523" s="4"/>
    </row>
    <row r="524" spans="1:4" ht="18.75" customHeight="1">
      <c r="A524" s="3"/>
      <c r="D524" s="4"/>
    </row>
    <row r="525" spans="1:4" ht="18.75" customHeight="1">
      <c r="A525" s="3"/>
      <c r="D525" s="4"/>
    </row>
    <row r="526" spans="1:4" ht="18.75" customHeight="1">
      <c r="A526" s="3"/>
      <c r="D526" s="4"/>
    </row>
    <row r="527" spans="1:4" ht="18.75" customHeight="1">
      <c r="A527" s="3"/>
      <c r="D527" s="4"/>
    </row>
    <row r="528" spans="1:4" ht="18.75" customHeight="1">
      <c r="A528" s="3"/>
      <c r="D528" s="4"/>
    </row>
    <row r="529" spans="1:4" ht="18.75" customHeight="1">
      <c r="A529" s="3"/>
      <c r="D529" s="4"/>
    </row>
    <row r="530" spans="1:4" ht="18.75" customHeight="1">
      <c r="A530" s="3"/>
      <c r="D530" s="4"/>
    </row>
    <row r="531" spans="1:4" ht="18.75" customHeight="1">
      <c r="A531" s="3"/>
      <c r="D531" s="4"/>
    </row>
    <row r="532" spans="1:4" ht="18.75" customHeight="1">
      <c r="A532" s="3"/>
      <c r="D532" s="4"/>
    </row>
    <row r="533" spans="1:4" ht="18.75" customHeight="1">
      <c r="A533" s="3"/>
      <c r="D533" s="4"/>
    </row>
    <row r="534" spans="1:4" ht="18.75" customHeight="1">
      <c r="A534" s="3"/>
      <c r="D534" s="4"/>
    </row>
    <row r="535" spans="1:4" ht="18.75" customHeight="1">
      <c r="A535" s="3"/>
      <c r="D535" s="4"/>
    </row>
    <row r="536" spans="1:4" ht="18.75" customHeight="1">
      <c r="A536" s="3"/>
      <c r="D536" s="4"/>
    </row>
    <row r="537" spans="1:4" ht="18.75" customHeight="1">
      <c r="A537" s="3"/>
      <c r="D537" s="4"/>
    </row>
    <row r="538" spans="1:4" ht="18.75" customHeight="1">
      <c r="A538" s="3"/>
      <c r="D538" s="4"/>
    </row>
    <row r="539" spans="1:4" ht="18.75" customHeight="1">
      <c r="A539" s="3"/>
      <c r="D539" s="4"/>
    </row>
    <row r="540" spans="1:4" ht="18.75" customHeight="1">
      <c r="A540" s="3"/>
      <c r="D540" s="4"/>
    </row>
    <row r="541" spans="1:4" ht="18.75" customHeight="1">
      <c r="A541" s="3"/>
      <c r="D541" s="4"/>
    </row>
    <row r="542" spans="1:4" ht="18.75" customHeight="1">
      <c r="A542" s="3"/>
      <c r="D542" s="4"/>
    </row>
    <row r="543" spans="1:4" ht="18.75" customHeight="1">
      <c r="A543" s="3"/>
      <c r="D543" s="4"/>
    </row>
    <row r="544" spans="1:4" ht="18.75" customHeight="1">
      <c r="A544" s="3"/>
      <c r="D544" s="4"/>
    </row>
    <row r="545" spans="1:4" ht="18.75" customHeight="1">
      <c r="A545" s="3"/>
      <c r="D545" s="4"/>
    </row>
    <row r="546" spans="1:4" ht="18.75" customHeight="1">
      <c r="A546" s="3"/>
      <c r="D546" s="4"/>
    </row>
    <row r="547" spans="1:4" ht="18.75" customHeight="1">
      <c r="A547" s="3"/>
      <c r="D547" s="4"/>
    </row>
    <row r="548" spans="1:4" ht="18.75" customHeight="1">
      <c r="A548" s="3"/>
      <c r="D548" s="4"/>
    </row>
    <row r="549" spans="1:4" ht="18.75" customHeight="1">
      <c r="A549" s="3"/>
      <c r="D549" s="4"/>
    </row>
    <row r="550" spans="1:4" ht="18.75" customHeight="1">
      <c r="A550" s="3"/>
      <c r="D550" s="4"/>
    </row>
    <row r="551" spans="1:4" ht="18.75" customHeight="1">
      <c r="A551" s="3"/>
      <c r="D551" s="4"/>
    </row>
    <row r="552" spans="1:4" ht="18.75" customHeight="1">
      <c r="A552" s="3"/>
      <c r="D552" s="4"/>
    </row>
    <row r="553" spans="1:4" ht="18.75" customHeight="1">
      <c r="A553" s="3"/>
      <c r="D553" s="4"/>
    </row>
    <row r="554" spans="1:4" ht="18.75" customHeight="1">
      <c r="A554" s="3"/>
      <c r="D554" s="4"/>
    </row>
    <row r="555" spans="1:4" ht="18.75" customHeight="1">
      <c r="A555" s="3"/>
      <c r="D555" s="4"/>
    </row>
    <row r="556" spans="1:4" ht="18.75" customHeight="1">
      <c r="A556" s="3"/>
      <c r="D556" s="4"/>
    </row>
    <row r="557" spans="1:4" ht="18.75" customHeight="1">
      <c r="A557" s="3"/>
      <c r="D557" s="4"/>
    </row>
    <row r="558" spans="1:4" ht="18.75" customHeight="1">
      <c r="A558" s="3"/>
      <c r="D558" s="4"/>
    </row>
    <row r="559" spans="1:4" ht="18.75" customHeight="1">
      <c r="A559" s="3"/>
      <c r="D559" s="4"/>
    </row>
    <row r="560" spans="1:4" ht="18.75" customHeight="1">
      <c r="A560" s="3"/>
      <c r="D560" s="4"/>
    </row>
    <row r="561" spans="1:4" ht="18.75" customHeight="1">
      <c r="A561" s="3"/>
      <c r="D561" s="4"/>
    </row>
    <row r="562" spans="1:4" ht="18.75" customHeight="1">
      <c r="A562" s="3"/>
      <c r="D562" s="4"/>
    </row>
    <row r="563" spans="1:4" ht="18.75" customHeight="1">
      <c r="A563" s="3"/>
      <c r="D563" s="4"/>
    </row>
    <row r="564" spans="1:4" ht="18.75" customHeight="1">
      <c r="A564" s="3"/>
      <c r="D564" s="4"/>
    </row>
    <row r="565" spans="1:4" ht="18.75" customHeight="1">
      <c r="A565" s="3"/>
      <c r="D565" s="4"/>
    </row>
    <row r="566" spans="1:4" ht="18.75" customHeight="1">
      <c r="A566" s="3"/>
      <c r="D566" s="4"/>
    </row>
    <row r="567" spans="1:4" ht="18.75" customHeight="1">
      <c r="A567" s="3"/>
      <c r="D567" s="4"/>
    </row>
    <row r="568" spans="1:4" ht="18.75" customHeight="1">
      <c r="A568" s="3"/>
      <c r="D568" s="4"/>
    </row>
    <row r="569" spans="1:4" ht="18.75" customHeight="1">
      <c r="A569" s="3"/>
      <c r="D569" s="4"/>
    </row>
    <row r="570" spans="1:4" ht="18.75" customHeight="1">
      <c r="A570" s="3"/>
      <c r="D570" s="4"/>
    </row>
    <row r="571" spans="1:4" ht="18.75" customHeight="1">
      <c r="A571" s="3"/>
      <c r="D571" s="4"/>
    </row>
    <row r="572" spans="1:4" ht="18.75" customHeight="1">
      <c r="A572" s="3"/>
      <c r="D572" s="4"/>
    </row>
    <row r="573" spans="1:4" ht="18.75" customHeight="1">
      <c r="A573" s="3"/>
      <c r="D573" s="4"/>
    </row>
    <row r="574" spans="1:4" ht="18.75" customHeight="1">
      <c r="A574" s="3"/>
      <c r="D574" s="4"/>
    </row>
    <row r="575" spans="1:4" ht="18.75" customHeight="1">
      <c r="A575" s="3"/>
      <c r="D575" s="4"/>
    </row>
    <row r="576" spans="1:4" ht="18.75" customHeight="1">
      <c r="A576" s="3"/>
      <c r="D576" s="4"/>
    </row>
    <row r="577" spans="1:4" ht="18.75" customHeight="1">
      <c r="A577" s="3"/>
      <c r="D577" s="4"/>
    </row>
    <row r="578" spans="1:4" ht="18.75" customHeight="1">
      <c r="A578" s="3"/>
      <c r="D578" s="4"/>
    </row>
    <row r="579" spans="1:4" ht="18.75" customHeight="1">
      <c r="A579" s="3"/>
      <c r="D579" s="4"/>
    </row>
    <row r="580" spans="1:4" ht="18.75" customHeight="1">
      <c r="A580" s="3"/>
      <c r="D580" s="4"/>
    </row>
    <row r="581" spans="1:4" ht="18.75" customHeight="1">
      <c r="A581" s="3"/>
      <c r="D581" s="4"/>
    </row>
    <row r="582" spans="1:4" ht="18.75" customHeight="1">
      <c r="A582" s="3"/>
      <c r="D582" s="4"/>
    </row>
    <row r="583" spans="1:4" ht="18.75" customHeight="1">
      <c r="A583" s="3"/>
      <c r="D583" s="4"/>
    </row>
    <row r="584" spans="1:4" ht="18.75" customHeight="1">
      <c r="A584" s="3"/>
      <c r="D584" s="4"/>
    </row>
    <row r="585" spans="1:4" ht="18.75" customHeight="1">
      <c r="A585" s="3"/>
      <c r="D585" s="4"/>
    </row>
    <row r="586" spans="1:4" ht="18.75" customHeight="1">
      <c r="A586" s="3"/>
      <c r="D586" s="4"/>
    </row>
    <row r="587" spans="1:4" ht="18.75" customHeight="1">
      <c r="A587" s="3"/>
      <c r="D587" s="4"/>
    </row>
    <row r="588" spans="1:4" ht="18.75" customHeight="1">
      <c r="A588" s="3"/>
      <c r="D588" s="4"/>
    </row>
    <row r="589" spans="1:4" ht="18.75" customHeight="1">
      <c r="A589" s="3"/>
      <c r="D589" s="4"/>
    </row>
    <row r="590" spans="1:4" ht="18.75" customHeight="1">
      <c r="A590" s="3"/>
      <c r="D590" s="4"/>
    </row>
    <row r="591" spans="1:4" ht="18.75" customHeight="1">
      <c r="A591" s="3"/>
      <c r="D591" s="4"/>
    </row>
    <row r="592" spans="1:4" ht="18.75" customHeight="1">
      <c r="A592" s="3"/>
      <c r="D592" s="4"/>
    </row>
    <row r="593" spans="1:4" ht="18.75" customHeight="1">
      <c r="A593" s="3"/>
      <c r="D593" s="4"/>
    </row>
    <row r="594" spans="1:4" ht="18.75" customHeight="1">
      <c r="A594" s="3"/>
      <c r="D594" s="4"/>
    </row>
    <row r="595" spans="1:4" ht="18.75" customHeight="1">
      <c r="A595" s="3"/>
      <c r="D595" s="4"/>
    </row>
    <row r="596" spans="1:4" ht="18.75" customHeight="1">
      <c r="A596" s="3"/>
      <c r="D596" s="4"/>
    </row>
    <row r="597" spans="1:4" ht="18.75" customHeight="1">
      <c r="A597" s="3"/>
      <c r="D597" s="4"/>
    </row>
    <row r="598" spans="1:4" ht="18.75" customHeight="1">
      <c r="A598" s="3"/>
      <c r="D598" s="4"/>
    </row>
    <row r="599" spans="1:4" ht="18.75" customHeight="1">
      <c r="A599" s="3"/>
      <c r="D599" s="4"/>
    </row>
    <row r="600" spans="1:4" ht="18.75" customHeight="1">
      <c r="A600" s="3"/>
      <c r="D600" s="4"/>
    </row>
    <row r="601" spans="1:4" ht="18.75" customHeight="1">
      <c r="A601" s="3"/>
      <c r="D601" s="4"/>
    </row>
    <row r="602" spans="1:4" ht="18.75" customHeight="1">
      <c r="A602" s="3"/>
      <c r="D602" s="4"/>
    </row>
    <row r="603" spans="1:4" ht="18.75" customHeight="1">
      <c r="A603" s="3"/>
      <c r="D603" s="4"/>
    </row>
    <row r="604" spans="1:4" ht="18.75" customHeight="1">
      <c r="A604" s="3"/>
      <c r="D604" s="4"/>
    </row>
    <row r="605" spans="1:4" ht="18.75" customHeight="1">
      <c r="A605" s="3"/>
      <c r="D605" s="4"/>
    </row>
    <row r="606" spans="1:4" ht="18.75" customHeight="1">
      <c r="A606" s="3"/>
      <c r="D606" s="4"/>
    </row>
    <row r="607" spans="1:4" ht="18.75" customHeight="1">
      <c r="A607" s="3"/>
      <c r="D607" s="4"/>
    </row>
    <row r="608" spans="1:4" ht="18.75" customHeight="1">
      <c r="A608" s="3"/>
      <c r="D608" s="4"/>
    </row>
    <row r="609" spans="1:4" ht="18.75" customHeight="1">
      <c r="A609" s="3"/>
      <c r="D609" s="4"/>
    </row>
    <row r="610" spans="1:4" ht="18.75" customHeight="1">
      <c r="A610" s="3"/>
      <c r="D610" s="4"/>
    </row>
    <row r="611" spans="1:4" ht="18.75" customHeight="1">
      <c r="A611" s="3"/>
      <c r="D611" s="4"/>
    </row>
    <row r="612" spans="1:4" ht="18.75" customHeight="1">
      <c r="A612" s="3"/>
      <c r="D612" s="4"/>
    </row>
    <row r="613" spans="1:4" ht="18.75" customHeight="1">
      <c r="A613" s="3"/>
      <c r="D613" s="4"/>
    </row>
    <row r="614" spans="1:4" ht="18.75" customHeight="1">
      <c r="A614" s="3"/>
      <c r="D614" s="4"/>
    </row>
    <row r="615" spans="1:4" ht="18.75" customHeight="1">
      <c r="A615" s="3"/>
      <c r="D615" s="4"/>
    </row>
    <row r="616" spans="1:4" ht="18.75" customHeight="1">
      <c r="A616" s="3"/>
      <c r="D616" s="4"/>
    </row>
    <row r="617" spans="1:4" ht="18.75" customHeight="1">
      <c r="A617" s="3"/>
      <c r="D617" s="4"/>
    </row>
    <row r="618" spans="1:4" ht="18.75" customHeight="1">
      <c r="A618" s="3"/>
      <c r="D618" s="4"/>
    </row>
    <row r="619" spans="1:4" ht="18.75" customHeight="1">
      <c r="A619" s="3"/>
      <c r="D619" s="4"/>
    </row>
    <row r="620" spans="1:4" ht="18.75" customHeight="1">
      <c r="A620" s="3"/>
      <c r="D620" s="4"/>
    </row>
    <row r="621" spans="1:4" ht="18.75" customHeight="1">
      <c r="A621" s="3"/>
      <c r="D621" s="4"/>
    </row>
    <row r="622" spans="1:4" ht="18.75" customHeight="1">
      <c r="A622" s="3"/>
      <c r="D622" s="4"/>
    </row>
    <row r="623" spans="1:4" ht="18.75" customHeight="1">
      <c r="A623" s="3"/>
      <c r="D623" s="4"/>
    </row>
    <row r="624" spans="1:4" ht="18.75" customHeight="1">
      <c r="A624" s="3"/>
      <c r="D624" s="4"/>
    </row>
    <row r="625" spans="1:4" ht="18.75" customHeight="1">
      <c r="A625" s="3"/>
      <c r="D625" s="4"/>
    </row>
    <row r="626" spans="1:4" ht="18.75" customHeight="1">
      <c r="A626" s="3"/>
      <c r="D626" s="4"/>
    </row>
    <row r="627" spans="1:4" ht="18.75" customHeight="1">
      <c r="A627" s="3"/>
      <c r="D627" s="4"/>
    </row>
    <row r="628" spans="1:4" ht="18.75" customHeight="1">
      <c r="A628" s="3"/>
      <c r="D628" s="4"/>
    </row>
    <row r="629" spans="1:4" ht="18.75" customHeight="1">
      <c r="A629" s="3"/>
      <c r="D629" s="4"/>
    </row>
    <row r="630" spans="1:4" ht="18.75" customHeight="1">
      <c r="A630" s="3"/>
      <c r="D630" s="4"/>
    </row>
    <row r="631" spans="1:4" ht="18.75" customHeight="1">
      <c r="A631" s="3"/>
      <c r="D631" s="4"/>
    </row>
    <row r="632" spans="1:4" ht="18.75" customHeight="1">
      <c r="A632" s="3"/>
      <c r="D632" s="4"/>
    </row>
    <row r="633" spans="1:4" ht="18.75" customHeight="1">
      <c r="A633" s="3"/>
      <c r="D633" s="4"/>
    </row>
    <row r="634" spans="1:4" ht="18.75" customHeight="1">
      <c r="A634" s="3"/>
      <c r="D634" s="4"/>
    </row>
    <row r="635" spans="1:4" ht="18.75" customHeight="1">
      <c r="A635" s="3"/>
      <c r="D635" s="4"/>
    </row>
    <row r="636" spans="1:4" ht="18.75" customHeight="1">
      <c r="A636" s="3"/>
      <c r="D636" s="4"/>
    </row>
    <row r="637" spans="1:4" ht="18.75" customHeight="1">
      <c r="A637" s="3"/>
      <c r="D637" s="4"/>
    </row>
    <row r="638" spans="1:4" ht="18.75" customHeight="1">
      <c r="A638" s="3"/>
      <c r="D638" s="4"/>
    </row>
    <row r="639" spans="1:4" ht="18.75" customHeight="1">
      <c r="A639" s="3"/>
      <c r="D639" s="4"/>
    </row>
    <row r="640" spans="1:4" ht="18.75" customHeight="1">
      <c r="A640" s="3"/>
      <c r="D640" s="4"/>
    </row>
    <row r="641" spans="1:4" ht="18.75" customHeight="1">
      <c r="A641" s="3"/>
      <c r="D641" s="4"/>
    </row>
    <row r="642" spans="1:4" ht="18.75" customHeight="1">
      <c r="A642" s="3"/>
      <c r="D642" s="4"/>
    </row>
    <row r="643" spans="1:4" ht="18.75" customHeight="1">
      <c r="A643" s="3"/>
      <c r="D643" s="4"/>
    </row>
    <row r="644" spans="1:4" ht="18.75" customHeight="1">
      <c r="A644" s="3"/>
      <c r="D644" s="4"/>
    </row>
    <row r="645" spans="1:4" ht="18.75" customHeight="1">
      <c r="A645" s="3"/>
      <c r="D645" s="4"/>
    </row>
    <row r="646" spans="1:4" ht="18.75" customHeight="1">
      <c r="A646" s="3"/>
      <c r="D646" s="4"/>
    </row>
    <row r="647" spans="1:4" ht="18.75" customHeight="1">
      <c r="A647" s="3"/>
      <c r="D647" s="4"/>
    </row>
    <row r="648" spans="1:4" ht="18.75" customHeight="1">
      <c r="A648" s="3"/>
      <c r="D648" s="4"/>
    </row>
    <row r="649" spans="1:4" ht="18.75" customHeight="1">
      <c r="A649" s="3"/>
      <c r="D649" s="4"/>
    </row>
    <row r="650" spans="1:4" ht="18.75" customHeight="1">
      <c r="A650" s="3"/>
      <c r="D650" s="4"/>
    </row>
    <row r="651" spans="1:4" ht="18.75" customHeight="1">
      <c r="A651" s="3"/>
      <c r="D651" s="4"/>
    </row>
    <row r="652" spans="1:4" ht="18.75" customHeight="1">
      <c r="A652" s="3"/>
      <c r="D652" s="4"/>
    </row>
    <row r="653" spans="1:4" ht="18.75" customHeight="1">
      <c r="A653" s="3"/>
      <c r="D653" s="4"/>
    </row>
    <row r="654" spans="1:4" ht="18.75" customHeight="1">
      <c r="A654" s="3"/>
      <c r="D654" s="4"/>
    </row>
    <row r="655" spans="1:4" ht="18.75" customHeight="1">
      <c r="A655" s="3"/>
      <c r="D655" s="4"/>
    </row>
    <row r="656" spans="1:4" ht="18.75" customHeight="1">
      <c r="A656" s="3"/>
      <c r="D656" s="4"/>
    </row>
    <row r="657" spans="1:4" ht="18.75" customHeight="1">
      <c r="A657" s="3"/>
      <c r="D657" s="4"/>
    </row>
    <row r="658" spans="1:4" ht="18.75" customHeight="1">
      <c r="A658" s="3"/>
      <c r="D658" s="4"/>
    </row>
    <row r="659" spans="1:4" ht="18.75" customHeight="1">
      <c r="A659" s="3"/>
      <c r="D659" s="4"/>
    </row>
    <row r="660" spans="1:4" ht="18.75" customHeight="1">
      <c r="A660" s="3"/>
      <c r="D660" s="4"/>
    </row>
    <row r="661" spans="1:4" ht="18.75" customHeight="1">
      <c r="A661" s="3"/>
      <c r="D661" s="4"/>
    </row>
    <row r="662" spans="1:4" ht="18.75" customHeight="1">
      <c r="A662" s="3"/>
      <c r="D662" s="4"/>
    </row>
    <row r="663" spans="1:4" ht="18.75" customHeight="1">
      <c r="A663" s="3"/>
      <c r="D663" s="4"/>
    </row>
    <row r="664" spans="1:4" ht="18.75" customHeight="1">
      <c r="A664" s="3"/>
      <c r="D664" s="4"/>
    </row>
    <row r="665" spans="1:4" ht="18.75" customHeight="1">
      <c r="A665" s="3"/>
      <c r="D665" s="4"/>
    </row>
    <row r="666" spans="1:4" ht="18.75" customHeight="1">
      <c r="A666" s="3"/>
      <c r="D666" s="4"/>
    </row>
    <row r="667" spans="1:4" ht="18.75" customHeight="1">
      <c r="A667" s="3"/>
      <c r="D667" s="4"/>
    </row>
    <row r="668" spans="1:4" ht="18.75" customHeight="1">
      <c r="A668" s="3"/>
      <c r="D668" s="4"/>
    </row>
    <row r="669" spans="1:4" ht="18.75" customHeight="1">
      <c r="A669" s="3"/>
      <c r="D669" s="4"/>
    </row>
    <row r="670" spans="1:4" ht="18.75" customHeight="1">
      <c r="A670" s="3"/>
      <c r="D670" s="4"/>
    </row>
    <row r="671" spans="1:4" ht="18.75" customHeight="1">
      <c r="A671" s="3"/>
      <c r="D671" s="4"/>
    </row>
    <row r="672" spans="1:4" ht="18.75" customHeight="1">
      <c r="A672" s="3"/>
      <c r="D672" s="4"/>
    </row>
    <row r="673" spans="1:4" ht="18.75" customHeight="1">
      <c r="A673" s="3"/>
      <c r="D673" s="4"/>
    </row>
    <row r="674" spans="1:4" ht="18.75" customHeight="1">
      <c r="A674" s="3"/>
      <c r="D674" s="4"/>
    </row>
    <row r="675" spans="1:4" ht="18.75" customHeight="1">
      <c r="A675" s="3"/>
      <c r="D675" s="4"/>
    </row>
    <row r="676" spans="1:4" ht="18.75" customHeight="1">
      <c r="A676" s="3"/>
      <c r="D676" s="4"/>
    </row>
    <row r="677" spans="1:4" ht="18.75" customHeight="1">
      <c r="A677" s="3"/>
      <c r="D677" s="4"/>
    </row>
    <row r="678" spans="1:4" ht="18.75" customHeight="1">
      <c r="A678" s="3"/>
      <c r="D678" s="4"/>
    </row>
    <row r="679" spans="1:4" ht="18.75" customHeight="1">
      <c r="A679" s="3"/>
      <c r="D679" s="4"/>
    </row>
    <row r="680" spans="1:4" ht="18.75" customHeight="1">
      <c r="A680" s="3"/>
      <c r="D680" s="4"/>
    </row>
    <row r="681" spans="1:4" ht="18.75" customHeight="1">
      <c r="A681" s="3"/>
      <c r="D681" s="4"/>
    </row>
    <row r="682" spans="1:4" ht="18.75" customHeight="1">
      <c r="A682" s="3"/>
      <c r="D682" s="4"/>
    </row>
    <row r="683" spans="1:4" ht="18.75" customHeight="1">
      <c r="A683" s="3"/>
      <c r="D683" s="4"/>
    </row>
    <row r="684" spans="1:4" ht="18.75" customHeight="1">
      <c r="A684" s="3"/>
      <c r="D684" s="4"/>
    </row>
    <row r="685" spans="1:4" ht="18.75" customHeight="1">
      <c r="A685" s="3"/>
      <c r="D685" s="4"/>
    </row>
    <row r="686" spans="1:4" ht="18.75" customHeight="1">
      <c r="A686" s="3"/>
      <c r="D686" s="4"/>
    </row>
    <row r="687" spans="1:4" ht="18.75" customHeight="1">
      <c r="A687" s="3"/>
      <c r="D687" s="4"/>
    </row>
    <row r="688" spans="1:4" ht="18.75" customHeight="1">
      <c r="A688" s="3"/>
      <c r="D688" s="4"/>
    </row>
    <row r="689" spans="1:4" ht="18.75" customHeight="1">
      <c r="A689" s="3"/>
      <c r="D689" s="4"/>
    </row>
    <row r="690" spans="1:4" ht="18.75" customHeight="1">
      <c r="A690" s="3"/>
      <c r="D690" s="4"/>
    </row>
    <row r="691" spans="1:4" ht="18.75" customHeight="1">
      <c r="A691" s="3"/>
      <c r="D691" s="4"/>
    </row>
    <row r="692" spans="1:4" ht="18.75" customHeight="1">
      <c r="A692" s="3"/>
      <c r="D692" s="4"/>
    </row>
    <row r="693" spans="1:4" ht="18.75" customHeight="1">
      <c r="A693" s="3"/>
      <c r="D693" s="4"/>
    </row>
    <row r="694" spans="1:4" ht="18.75" customHeight="1">
      <c r="A694" s="3"/>
      <c r="D694" s="4"/>
    </row>
    <row r="695" spans="1:4" ht="18.75" customHeight="1">
      <c r="A695" s="3"/>
      <c r="D695" s="4"/>
    </row>
    <row r="696" spans="1:4" ht="18.75" customHeight="1">
      <c r="A696" s="3"/>
      <c r="D696" s="4"/>
    </row>
    <row r="697" spans="1:4" ht="18.75" customHeight="1">
      <c r="A697" s="3"/>
      <c r="D697" s="4"/>
    </row>
    <row r="698" spans="1:4" ht="18.75" customHeight="1">
      <c r="A698" s="3"/>
      <c r="D698" s="4"/>
    </row>
    <row r="699" spans="1:4" ht="18.75" customHeight="1">
      <c r="A699" s="3"/>
      <c r="D699" s="4"/>
    </row>
    <row r="700" spans="1:4" ht="18.75" customHeight="1">
      <c r="A700" s="3"/>
      <c r="D700" s="4"/>
    </row>
    <row r="701" spans="1:4" ht="18.75" customHeight="1">
      <c r="A701" s="3"/>
      <c r="D701" s="4"/>
    </row>
    <row r="702" spans="1:4" ht="18.75" customHeight="1">
      <c r="A702" s="3"/>
      <c r="D702" s="4"/>
    </row>
    <row r="703" spans="1:4" ht="18.75" customHeight="1">
      <c r="A703" s="3"/>
      <c r="D703" s="4"/>
    </row>
    <row r="704" spans="1:4" ht="18.75" customHeight="1">
      <c r="A704" s="3"/>
      <c r="D704" s="4"/>
    </row>
    <row r="705" spans="1:4" ht="18.75" customHeight="1">
      <c r="A705" s="3"/>
      <c r="D705" s="4"/>
    </row>
    <row r="706" spans="1:4" ht="18.75" customHeight="1">
      <c r="A706" s="3"/>
      <c r="D706" s="4"/>
    </row>
    <row r="707" spans="1:4" ht="18.75" customHeight="1">
      <c r="A707" s="3"/>
      <c r="D707" s="4"/>
    </row>
    <row r="708" spans="1:4" ht="18.75" customHeight="1">
      <c r="A708" s="3"/>
      <c r="D708" s="4"/>
    </row>
    <row r="709" spans="1:4" ht="18.75" customHeight="1">
      <c r="A709" s="3"/>
      <c r="D709" s="4"/>
    </row>
    <row r="710" spans="1:4" ht="18.75" customHeight="1">
      <c r="A710" s="3"/>
      <c r="D710" s="4"/>
    </row>
    <row r="711" spans="1:4" ht="18.75" customHeight="1">
      <c r="A711" s="3"/>
      <c r="D711" s="4"/>
    </row>
    <row r="712" spans="1:4" ht="18.75" customHeight="1">
      <c r="A712" s="3"/>
      <c r="D712" s="4"/>
    </row>
    <row r="713" spans="1:4" ht="18.75" customHeight="1">
      <c r="A713" s="3"/>
      <c r="D713" s="4"/>
    </row>
    <row r="714" spans="1:4" ht="18.75" customHeight="1">
      <c r="A714" s="3"/>
      <c r="D714" s="4"/>
    </row>
    <row r="715" spans="1:4" ht="18.75" customHeight="1">
      <c r="A715" s="3"/>
      <c r="D715" s="4"/>
    </row>
    <row r="716" spans="1:4" ht="18.75" customHeight="1">
      <c r="A716" s="3"/>
      <c r="D716" s="4"/>
    </row>
    <row r="717" spans="1:4" ht="18.75" customHeight="1">
      <c r="A717" s="3"/>
      <c r="D717" s="4"/>
    </row>
    <row r="718" spans="1:4" ht="18.75" customHeight="1">
      <c r="A718" s="3"/>
      <c r="D718" s="4"/>
    </row>
    <row r="719" spans="1:4" ht="18.75" customHeight="1">
      <c r="A719" s="3"/>
      <c r="D719" s="4"/>
    </row>
    <row r="720" spans="1:4" ht="18.75" customHeight="1">
      <c r="A720" s="3"/>
      <c r="D720" s="4"/>
    </row>
    <row r="721" spans="1:4" ht="18.75" customHeight="1">
      <c r="A721" s="3"/>
      <c r="D721" s="4"/>
    </row>
    <row r="722" spans="1:4" ht="18.75" customHeight="1">
      <c r="A722" s="3"/>
      <c r="D722" s="4"/>
    </row>
    <row r="723" spans="1:4" ht="18.75" customHeight="1">
      <c r="A723" s="3"/>
      <c r="D723" s="4"/>
    </row>
    <row r="724" spans="1:4" ht="18.75" customHeight="1">
      <c r="A724" s="3"/>
      <c r="D724" s="4"/>
    </row>
    <row r="725" spans="1:4" ht="18.75" customHeight="1">
      <c r="A725" s="3"/>
      <c r="D725" s="4"/>
    </row>
    <row r="726" spans="1:4" ht="18.75" customHeight="1">
      <c r="A726" s="3"/>
      <c r="D726" s="4"/>
    </row>
    <row r="727" spans="1:4" ht="18.75" customHeight="1">
      <c r="A727" s="3"/>
      <c r="D727" s="4"/>
    </row>
    <row r="728" spans="1:4" ht="18.75" customHeight="1">
      <c r="A728" s="3"/>
      <c r="D728" s="4"/>
    </row>
    <row r="729" spans="1:4" ht="18.75" customHeight="1">
      <c r="A729" s="3"/>
      <c r="D729" s="4"/>
    </row>
    <row r="730" spans="1:4" ht="18.75" customHeight="1">
      <c r="A730" s="3"/>
      <c r="D730" s="4"/>
    </row>
    <row r="731" spans="1:4" ht="18.75" customHeight="1">
      <c r="A731" s="3"/>
      <c r="D731" s="4"/>
    </row>
    <row r="732" spans="1:4" ht="18.75" customHeight="1">
      <c r="A732" s="3"/>
      <c r="D732" s="4"/>
    </row>
    <row r="733" spans="1:4" ht="18.75" customHeight="1">
      <c r="A733" s="3"/>
      <c r="D733" s="4"/>
    </row>
    <row r="734" spans="1:4" ht="18.75" customHeight="1">
      <c r="A734" s="3"/>
      <c r="D734" s="4"/>
    </row>
    <row r="735" spans="1:4" ht="18.75" customHeight="1">
      <c r="A735" s="3"/>
      <c r="D735" s="4"/>
    </row>
    <row r="736" spans="1:4" ht="18.75" customHeight="1">
      <c r="A736" s="3"/>
      <c r="D736" s="4"/>
    </row>
    <row r="737" spans="1:4" ht="18.75" customHeight="1">
      <c r="A737" s="3"/>
      <c r="D737" s="4"/>
    </row>
    <row r="738" spans="1:4" ht="18.75" customHeight="1">
      <c r="A738" s="3"/>
      <c r="D738" s="4"/>
    </row>
    <row r="739" spans="1:4" ht="18.75" customHeight="1">
      <c r="A739" s="3"/>
      <c r="D739" s="4"/>
    </row>
    <row r="740" spans="1:4" ht="18.75" customHeight="1">
      <c r="A740" s="3"/>
      <c r="D740" s="4"/>
    </row>
    <row r="741" spans="1:4" ht="18.75" customHeight="1">
      <c r="A741" s="3"/>
      <c r="D741" s="4"/>
    </row>
    <row r="742" spans="1:4" ht="18.75" customHeight="1">
      <c r="A742" s="3"/>
      <c r="D742" s="4"/>
    </row>
    <row r="743" spans="1:4" ht="18.75" customHeight="1">
      <c r="A743" s="3"/>
      <c r="D743" s="4"/>
    </row>
    <row r="744" spans="1:4" ht="18.75" customHeight="1">
      <c r="A744" s="3"/>
      <c r="D744" s="4"/>
    </row>
    <row r="745" spans="1:4" ht="18.75" customHeight="1">
      <c r="A745" s="3"/>
      <c r="D745" s="4"/>
    </row>
    <row r="746" spans="1:4" ht="18.75" customHeight="1">
      <c r="A746" s="3"/>
      <c r="D746" s="4"/>
    </row>
    <row r="747" spans="1:4" ht="18.75" customHeight="1">
      <c r="A747" s="3"/>
      <c r="D747" s="4"/>
    </row>
    <row r="748" spans="1:4" ht="18.75" customHeight="1">
      <c r="A748" s="3"/>
      <c r="D748" s="4"/>
    </row>
    <row r="749" spans="1:4" ht="18.75" customHeight="1">
      <c r="A749" s="3"/>
      <c r="D749" s="4"/>
    </row>
    <row r="750" spans="1:4" ht="18.75" customHeight="1">
      <c r="A750" s="3"/>
      <c r="D750" s="4"/>
    </row>
    <row r="751" spans="1:4" ht="18.75" customHeight="1">
      <c r="A751" s="3"/>
      <c r="D751" s="4"/>
    </row>
    <row r="752" spans="1:4" ht="18.75" customHeight="1">
      <c r="A752" s="3"/>
      <c r="D752" s="4"/>
    </row>
    <row r="753" spans="1:4" ht="18.75" customHeight="1">
      <c r="A753" s="3"/>
      <c r="D753" s="4"/>
    </row>
    <row r="754" spans="1:4" ht="18.75" customHeight="1">
      <c r="A754" s="3"/>
      <c r="D754" s="4"/>
    </row>
    <row r="755" spans="1:4" ht="18.75" customHeight="1">
      <c r="A755" s="3"/>
      <c r="D755" s="4"/>
    </row>
    <row r="756" spans="1:4" ht="18.75" customHeight="1">
      <c r="A756" s="3"/>
      <c r="D756" s="4"/>
    </row>
    <row r="757" spans="1:4" ht="18.75" customHeight="1">
      <c r="A757" s="3"/>
      <c r="D757" s="4"/>
    </row>
    <row r="758" spans="1:4" ht="18.75" customHeight="1">
      <c r="A758" s="3"/>
      <c r="D758" s="4"/>
    </row>
    <row r="759" spans="1:4" ht="18.75" customHeight="1">
      <c r="A759" s="3"/>
      <c r="D759" s="4"/>
    </row>
    <row r="760" spans="1:4" ht="18.75" customHeight="1">
      <c r="A760" s="3"/>
      <c r="D760" s="4"/>
    </row>
    <row r="761" spans="1:4" ht="18.75" customHeight="1">
      <c r="A761" s="3"/>
      <c r="D761" s="4"/>
    </row>
    <row r="762" spans="1:4" ht="18.75" customHeight="1">
      <c r="A762" s="3"/>
      <c r="D762" s="4"/>
    </row>
    <row r="763" spans="1:4" ht="18.75" customHeight="1">
      <c r="A763" s="3"/>
      <c r="D763" s="4"/>
    </row>
    <row r="764" spans="1:4" ht="18.75" customHeight="1">
      <c r="A764" s="3"/>
      <c r="D764" s="4"/>
    </row>
    <row r="765" spans="1:4" ht="18.75" customHeight="1">
      <c r="A765" s="3"/>
      <c r="D765" s="4"/>
    </row>
    <row r="766" spans="1:4" ht="18.75" customHeight="1">
      <c r="A766" s="3"/>
      <c r="D766" s="4"/>
    </row>
    <row r="767" spans="1:4" ht="18.75" customHeight="1">
      <c r="A767" s="3"/>
      <c r="D767" s="4"/>
    </row>
    <row r="768" spans="1:4" ht="18.75" customHeight="1">
      <c r="A768" s="3"/>
      <c r="D768" s="4"/>
    </row>
    <row r="769" spans="1:4" ht="18.75" customHeight="1">
      <c r="A769" s="3"/>
      <c r="D769" s="4"/>
    </row>
    <row r="770" spans="1:4" ht="18.75" customHeight="1">
      <c r="A770" s="3"/>
      <c r="D770" s="4"/>
    </row>
    <row r="771" spans="1:4" ht="18.75" customHeight="1">
      <c r="A771" s="3"/>
      <c r="D771" s="4"/>
    </row>
    <row r="772" spans="1:4" ht="18.75" customHeight="1">
      <c r="A772" s="3"/>
      <c r="D772" s="4"/>
    </row>
    <row r="773" spans="1:4" ht="18.75" customHeight="1">
      <c r="A773" s="3"/>
      <c r="D773" s="4"/>
    </row>
    <row r="774" spans="1:4" ht="18.75" customHeight="1">
      <c r="A774" s="3"/>
      <c r="D774" s="4"/>
    </row>
    <row r="775" spans="1:4" ht="18.75" customHeight="1">
      <c r="A775" s="3"/>
      <c r="D775" s="4"/>
    </row>
    <row r="776" spans="1:4" ht="18.75" customHeight="1">
      <c r="A776" s="3"/>
      <c r="D776" s="4"/>
    </row>
    <row r="777" spans="1:4" ht="18.75" customHeight="1">
      <c r="A777" s="3"/>
      <c r="D777" s="4"/>
    </row>
    <row r="778" spans="1:4" ht="18.75" customHeight="1">
      <c r="A778" s="3"/>
      <c r="D778" s="4"/>
    </row>
    <row r="779" spans="1:4" ht="18.75" customHeight="1">
      <c r="A779" s="3"/>
      <c r="D779" s="4"/>
    </row>
    <row r="780" spans="1:4" ht="18.75" customHeight="1">
      <c r="A780" s="3"/>
      <c r="D780" s="4"/>
    </row>
    <row r="781" spans="1:4" ht="18.75" customHeight="1">
      <c r="A781" s="3"/>
      <c r="D781" s="4"/>
    </row>
    <row r="782" spans="1:4" ht="18.75" customHeight="1">
      <c r="A782" s="3"/>
      <c r="D782" s="4"/>
    </row>
    <row r="783" spans="1:4" ht="18.75" customHeight="1">
      <c r="A783" s="3"/>
      <c r="D783" s="4"/>
    </row>
    <row r="784" spans="1:4" ht="18.75" customHeight="1">
      <c r="A784" s="3"/>
      <c r="D784" s="4"/>
    </row>
    <row r="785" spans="1:4" ht="18.75" customHeight="1">
      <c r="A785" s="3"/>
      <c r="D785" s="4"/>
    </row>
    <row r="786" spans="1:4" ht="18.75" customHeight="1">
      <c r="A786" s="3"/>
      <c r="D786" s="4"/>
    </row>
    <row r="787" spans="1:4" ht="18.75" customHeight="1">
      <c r="A787" s="3"/>
      <c r="D787" s="4"/>
    </row>
    <row r="788" spans="1:4" ht="18.75" customHeight="1">
      <c r="A788" s="3"/>
      <c r="D788" s="4"/>
    </row>
    <row r="789" spans="1:4" ht="18.75" customHeight="1">
      <c r="A789" s="3"/>
      <c r="D789" s="4"/>
    </row>
    <row r="790" spans="1:4" ht="18.75" customHeight="1">
      <c r="A790" s="3"/>
      <c r="D790" s="4"/>
    </row>
    <row r="791" spans="1:4" ht="18.75" customHeight="1">
      <c r="A791" s="3"/>
      <c r="D791" s="4"/>
    </row>
    <row r="792" spans="1:4" ht="18.75" customHeight="1">
      <c r="A792" s="3"/>
      <c r="D792" s="4"/>
    </row>
    <row r="793" spans="1:4" ht="18.75" customHeight="1">
      <c r="A793" s="3"/>
      <c r="D793" s="4"/>
    </row>
    <row r="794" spans="1:4" ht="18.75" customHeight="1">
      <c r="A794" s="3"/>
      <c r="D794" s="4"/>
    </row>
    <row r="795" spans="1:4" ht="18.75" customHeight="1">
      <c r="A795" s="3"/>
      <c r="D795" s="4"/>
    </row>
    <row r="796" spans="1:4" ht="18.75" customHeight="1">
      <c r="A796" s="3"/>
      <c r="D796" s="4"/>
    </row>
    <row r="797" spans="1:4" ht="18.75" customHeight="1">
      <c r="A797" s="3"/>
      <c r="D797" s="4"/>
    </row>
    <row r="798" spans="1:4" ht="18.75" customHeight="1">
      <c r="A798" s="3"/>
      <c r="D798" s="4"/>
    </row>
    <row r="799" spans="1:4" ht="18.75" customHeight="1">
      <c r="A799" s="3"/>
      <c r="D799" s="4"/>
    </row>
    <row r="800" spans="1:4" ht="18.75" customHeight="1">
      <c r="A800" s="3"/>
      <c r="D800" s="4"/>
    </row>
    <row r="801" spans="1:4" ht="18.75" customHeight="1">
      <c r="A801" s="3"/>
      <c r="D801" s="4"/>
    </row>
    <row r="802" spans="1:4" ht="18.75" customHeight="1">
      <c r="A802" s="3"/>
      <c r="D802" s="4"/>
    </row>
    <row r="803" spans="1:4" ht="18.75" customHeight="1">
      <c r="A803" s="3"/>
      <c r="D803" s="4"/>
    </row>
    <row r="804" spans="1:4" ht="18.75" customHeight="1">
      <c r="A804" s="3"/>
      <c r="D804" s="4"/>
    </row>
    <row r="805" spans="1:4" ht="18.75" customHeight="1">
      <c r="A805" s="3"/>
      <c r="D805" s="4"/>
    </row>
    <row r="806" spans="1:4" ht="18.75" customHeight="1">
      <c r="A806" s="3"/>
      <c r="D806" s="4"/>
    </row>
    <row r="807" spans="1:4" ht="18.75" customHeight="1">
      <c r="A807" s="3"/>
      <c r="D807" s="4"/>
    </row>
    <row r="808" spans="1:4" ht="18.75" customHeight="1">
      <c r="A808" s="3"/>
      <c r="D808" s="4"/>
    </row>
    <row r="809" spans="1:4" ht="18.75" customHeight="1">
      <c r="A809" s="3"/>
      <c r="D809" s="4"/>
    </row>
    <row r="810" spans="1:4" ht="18.75" customHeight="1">
      <c r="A810" s="3"/>
      <c r="D810" s="4"/>
    </row>
    <row r="811" spans="1:4" ht="18.75" customHeight="1">
      <c r="A811" s="3"/>
      <c r="D811" s="4"/>
    </row>
    <row r="812" spans="1:4" ht="18.75" customHeight="1">
      <c r="A812" s="3"/>
      <c r="D812" s="4"/>
    </row>
    <row r="813" spans="1:4" ht="18.75" customHeight="1">
      <c r="A813" s="3"/>
      <c r="D813" s="4"/>
    </row>
    <row r="814" spans="1:4" ht="18.75" customHeight="1">
      <c r="A814" s="3"/>
      <c r="D814" s="4"/>
    </row>
    <row r="815" spans="1:4" ht="18.75" customHeight="1">
      <c r="A815" s="3"/>
      <c r="D815" s="4"/>
    </row>
    <row r="816" spans="1:4" ht="18.75" customHeight="1">
      <c r="A816" s="3"/>
      <c r="D816" s="4"/>
    </row>
    <row r="817" spans="1:4" ht="18.75" customHeight="1">
      <c r="A817" s="3"/>
      <c r="D817" s="4"/>
    </row>
    <row r="818" spans="1:4" ht="18.75" customHeight="1">
      <c r="A818" s="3"/>
      <c r="D818" s="4"/>
    </row>
    <row r="819" spans="1:4" ht="18.75" customHeight="1">
      <c r="A819" s="3"/>
      <c r="D819" s="4"/>
    </row>
    <row r="820" spans="1:4" ht="18.75" customHeight="1">
      <c r="A820" s="3"/>
      <c r="D820" s="4"/>
    </row>
    <row r="821" spans="1:4" ht="18.75" customHeight="1">
      <c r="A821" s="3"/>
      <c r="D821" s="4"/>
    </row>
    <row r="822" spans="1:4" ht="18.75" customHeight="1">
      <c r="A822" s="3"/>
      <c r="D822" s="4"/>
    </row>
    <row r="823" spans="1:4" ht="18.75" customHeight="1">
      <c r="A823" s="3"/>
      <c r="D823" s="4"/>
    </row>
    <row r="824" spans="1:4" ht="18.75" customHeight="1">
      <c r="A824" s="3"/>
      <c r="D824" s="4"/>
    </row>
    <row r="825" spans="1:4" ht="18.75" customHeight="1">
      <c r="A825" s="3"/>
      <c r="D825" s="4"/>
    </row>
    <row r="826" spans="1:4" ht="18.75" customHeight="1">
      <c r="A826" s="3"/>
      <c r="D826" s="4"/>
    </row>
    <row r="827" spans="1:4" ht="18.75" customHeight="1">
      <c r="A827" s="3"/>
      <c r="D827" s="4"/>
    </row>
    <row r="828" spans="1:4" ht="18.75" customHeight="1">
      <c r="A828" s="3"/>
      <c r="D828" s="4"/>
    </row>
    <row r="829" spans="1:4" ht="18.75" customHeight="1">
      <c r="A829" s="3"/>
      <c r="D829" s="4"/>
    </row>
    <row r="830" spans="1:4" ht="18.75" customHeight="1">
      <c r="A830" s="3"/>
      <c r="D830" s="4"/>
    </row>
    <row r="831" spans="1:4" ht="18.75" customHeight="1">
      <c r="A831" s="3"/>
      <c r="D831" s="4"/>
    </row>
    <row r="832" spans="1:4" ht="18.75" customHeight="1">
      <c r="A832" s="3"/>
      <c r="D832" s="4"/>
    </row>
    <row r="833" spans="1:4" ht="18.75" customHeight="1">
      <c r="A833" s="3"/>
      <c r="D833" s="4"/>
    </row>
    <row r="834" spans="1:4" ht="18.75" customHeight="1">
      <c r="A834" s="3"/>
      <c r="D834" s="4"/>
    </row>
    <row r="835" spans="1:4" ht="18.75" customHeight="1">
      <c r="A835" s="3"/>
      <c r="D835" s="4"/>
    </row>
    <row r="836" spans="1:4" ht="18.75" customHeight="1">
      <c r="A836" s="3"/>
      <c r="D836" s="4"/>
    </row>
    <row r="837" spans="1:4" ht="18.75" customHeight="1">
      <c r="A837" s="3"/>
      <c r="D837" s="4"/>
    </row>
    <row r="838" spans="1:4" ht="18.75" customHeight="1">
      <c r="A838" s="3"/>
      <c r="D838" s="4"/>
    </row>
    <row r="839" spans="1:4" ht="18.75" customHeight="1">
      <c r="A839" s="3"/>
      <c r="D839" s="4"/>
    </row>
    <row r="840" spans="1:4" ht="18.75" customHeight="1">
      <c r="A840" s="3"/>
      <c r="D840" s="4"/>
    </row>
    <row r="841" spans="1:4" ht="18.75" customHeight="1">
      <c r="A841" s="3"/>
      <c r="D841" s="4"/>
    </row>
    <row r="842" spans="1:4" ht="18.75" customHeight="1">
      <c r="A842" s="3"/>
      <c r="D842" s="4"/>
    </row>
    <row r="843" spans="1:4" ht="18.75" customHeight="1">
      <c r="A843" s="3"/>
      <c r="D843" s="4"/>
    </row>
    <row r="844" spans="1:4" ht="18.75" customHeight="1">
      <c r="A844" s="3"/>
      <c r="D844" s="4"/>
    </row>
    <row r="845" spans="1:4" ht="18.75" customHeight="1">
      <c r="A845" s="3"/>
      <c r="D845" s="4"/>
    </row>
    <row r="846" spans="1:4" ht="18.75" customHeight="1">
      <c r="A846" s="3"/>
      <c r="D846" s="4"/>
    </row>
    <row r="847" spans="1:4" ht="18.75" customHeight="1">
      <c r="A847" s="3"/>
      <c r="D847" s="4"/>
    </row>
    <row r="848" spans="1:4" ht="18.75" customHeight="1">
      <c r="A848" s="3"/>
      <c r="D848" s="4"/>
    </row>
    <row r="849" spans="1:4" ht="18.75" customHeight="1">
      <c r="A849" s="3"/>
      <c r="D849" s="4"/>
    </row>
    <row r="850" spans="1:4" ht="18.75" customHeight="1">
      <c r="A850" s="3"/>
      <c r="D850" s="4"/>
    </row>
    <row r="851" spans="1:4" ht="18.75" customHeight="1">
      <c r="A851" s="3"/>
      <c r="D851" s="4"/>
    </row>
    <row r="852" spans="1:4" ht="18.75" customHeight="1">
      <c r="A852" s="3"/>
      <c r="D852" s="4"/>
    </row>
    <row r="853" spans="1:4" ht="18.75" customHeight="1">
      <c r="A853" s="3"/>
      <c r="D853" s="4"/>
    </row>
    <row r="854" spans="1:4" ht="18.75" customHeight="1">
      <c r="A854" s="3"/>
      <c r="D854" s="4"/>
    </row>
    <row r="855" spans="1:4" ht="18.75" customHeight="1">
      <c r="A855" s="3"/>
      <c r="D855" s="4"/>
    </row>
    <row r="856" spans="1:4" ht="18.75" customHeight="1">
      <c r="A856" s="3"/>
      <c r="D856" s="4"/>
    </row>
    <row r="857" spans="1:4" ht="18.75" customHeight="1">
      <c r="A857" s="3"/>
      <c r="D857" s="4"/>
    </row>
    <row r="858" spans="1:4" ht="18.75" customHeight="1">
      <c r="A858" s="3"/>
      <c r="D858" s="4"/>
    </row>
    <row r="859" spans="1:4" ht="18.75" customHeight="1">
      <c r="A859" s="3"/>
      <c r="D859" s="4"/>
    </row>
    <row r="860" spans="1:4" ht="18.75" customHeight="1">
      <c r="A860" s="3"/>
      <c r="D860" s="4"/>
    </row>
    <row r="861" spans="1:4" ht="18.75" customHeight="1">
      <c r="A861" s="3"/>
      <c r="D861" s="4"/>
    </row>
    <row r="862" spans="1:4" ht="18.75" customHeight="1">
      <c r="A862" s="3"/>
      <c r="D862" s="4"/>
    </row>
    <row r="863" spans="1:4" ht="18.75" customHeight="1">
      <c r="A863" s="3"/>
      <c r="D863" s="4"/>
    </row>
    <row r="864" spans="1:4" ht="18.75" customHeight="1">
      <c r="A864" s="3"/>
      <c r="D864" s="4"/>
    </row>
    <row r="865" spans="1:4" ht="18.75" customHeight="1">
      <c r="A865" s="3"/>
      <c r="D865" s="4"/>
    </row>
    <row r="866" spans="1:4" ht="18.75" customHeight="1">
      <c r="A866" s="3"/>
      <c r="D866" s="4"/>
    </row>
    <row r="867" spans="1:4" ht="18.75" customHeight="1">
      <c r="A867" s="3"/>
      <c r="D867" s="4"/>
    </row>
    <row r="868" spans="1:4" ht="18.75" customHeight="1">
      <c r="A868" s="3"/>
      <c r="D868" s="4"/>
    </row>
    <row r="869" spans="1:4" ht="18.75" customHeight="1">
      <c r="A869" s="3"/>
      <c r="D869" s="4"/>
    </row>
    <row r="870" spans="1:4" ht="18.75" customHeight="1">
      <c r="A870" s="3"/>
      <c r="D870" s="4"/>
    </row>
    <row r="871" spans="1:4" ht="18.75" customHeight="1">
      <c r="A871" s="3"/>
      <c r="D871" s="4"/>
    </row>
    <row r="872" spans="1:4" ht="18.75" customHeight="1">
      <c r="A872" s="3"/>
      <c r="D872" s="4"/>
    </row>
    <row r="873" spans="1:4" ht="18.75" customHeight="1">
      <c r="A873" s="3"/>
      <c r="D873" s="4"/>
    </row>
    <row r="874" spans="1:4" ht="18.75" customHeight="1">
      <c r="A874" s="3"/>
      <c r="D874" s="4"/>
    </row>
    <row r="875" spans="1:4" ht="18.75" customHeight="1">
      <c r="A875" s="3"/>
      <c r="D875" s="4"/>
    </row>
    <row r="876" spans="1:4" ht="18.75" customHeight="1">
      <c r="A876" s="3"/>
      <c r="D876" s="4"/>
    </row>
    <row r="877" spans="1:4" ht="18.75" customHeight="1">
      <c r="A877" s="3"/>
      <c r="D877" s="4"/>
    </row>
    <row r="878" spans="1:4" ht="18.75" customHeight="1">
      <c r="A878" s="3"/>
      <c r="D878" s="4"/>
    </row>
    <row r="879" spans="1:4" ht="18.75" customHeight="1">
      <c r="A879" s="3"/>
      <c r="D879" s="4"/>
    </row>
    <row r="880" spans="1:4" ht="18.75" customHeight="1">
      <c r="A880" s="3"/>
      <c r="D880" s="4"/>
    </row>
    <row r="881" spans="1:4" ht="18.75" customHeight="1">
      <c r="A881" s="3"/>
      <c r="D881" s="4"/>
    </row>
    <row r="882" spans="1:4" ht="18.75" customHeight="1">
      <c r="A882" s="3"/>
      <c r="D882" s="4"/>
    </row>
    <row r="883" spans="1:4" ht="18.75" customHeight="1">
      <c r="A883" s="3"/>
      <c r="D883" s="4"/>
    </row>
    <row r="884" spans="1:4" ht="18.75" customHeight="1">
      <c r="A884" s="3"/>
      <c r="D884" s="4"/>
    </row>
    <row r="885" spans="1:4" ht="18.75" customHeight="1">
      <c r="A885" s="3"/>
      <c r="D885" s="4"/>
    </row>
    <row r="886" spans="1:4" ht="18.75" customHeight="1">
      <c r="A886" s="3"/>
      <c r="D886" s="4"/>
    </row>
    <row r="887" spans="1:4" ht="18.75" customHeight="1">
      <c r="A887" s="3"/>
      <c r="D887" s="4"/>
    </row>
    <row r="888" spans="1:4" ht="18.75" customHeight="1">
      <c r="A888" s="3"/>
      <c r="D888" s="4"/>
    </row>
    <row r="889" spans="1:4" ht="18.75" customHeight="1">
      <c r="A889" s="3"/>
      <c r="D889" s="4"/>
    </row>
    <row r="890" spans="1:4" ht="18.75" customHeight="1">
      <c r="A890" s="3"/>
      <c r="D890" s="4"/>
    </row>
    <row r="891" spans="1:4" ht="18.75" customHeight="1">
      <c r="A891" s="3"/>
      <c r="D891" s="4"/>
    </row>
    <row r="892" spans="1:4" ht="18.75" customHeight="1">
      <c r="A892" s="3"/>
      <c r="D892" s="4"/>
    </row>
    <row r="893" spans="1:4" ht="18.75" customHeight="1">
      <c r="A893" s="3"/>
      <c r="D893" s="4"/>
    </row>
    <row r="894" spans="1:4" ht="18.75" customHeight="1">
      <c r="A894" s="3"/>
      <c r="D894" s="4"/>
    </row>
    <row r="895" spans="1:4" ht="18.75" customHeight="1">
      <c r="A895" s="3"/>
      <c r="D895" s="4"/>
    </row>
    <row r="896" spans="1:4" ht="18.75" customHeight="1">
      <c r="A896" s="3"/>
      <c r="D896" s="4"/>
    </row>
    <row r="897" spans="1:4" ht="18.75" customHeight="1">
      <c r="A897" s="3"/>
      <c r="D897" s="4"/>
    </row>
    <row r="898" spans="1:4" ht="18.75" customHeight="1">
      <c r="A898" s="3"/>
      <c r="D898" s="4"/>
    </row>
    <row r="899" spans="1:4" ht="18.75" customHeight="1">
      <c r="A899" s="3"/>
      <c r="D899" s="4"/>
    </row>
    <row r="900" spans="1:4" ht="18.75" customHeight="1">
      <c r="A900" s="3"/>
      <c r="D900" s="4"/>
    </row>
    <row r="901" spans="1:4" ht="18.75" customHeight="1">
      <c r="A901" s="3"/>
      <c r="D901" s="4"/>
    </row>
    <row r="902" spans="1:4" ht="18.75" customHeight="1">
      <c r="A902" s="3"/>
      <c r="D902" s="4"/>
    </row>
    <row r="903" spans="1:4" ht="18.75" customHeight="1">
      <c r="A903" s="3"/>
      <c r="D903" s="4"/>
    </row>
    <row r="904" spans="1:4" ht="18.75" customHeight="1">
      <c r="A904" s="3"/>
      <c r="D904" s="4"/>
    </row>
    <row r="905" spans="1:4" ht="18.75" customHeight="1">
      <c r="A905" s="3"/>
      <c r="D905" s="4"/>
    </row>
    <row r="906" spans="1:4" ht="18.75" customHeight="1">
      <c r="A906" s="3"/>
      <c r="D906" s="4"/>
    </row>
    <row r="907" spans="1:4" ht="18.75" customHeight="1">
      <c r="A907" s="3"/>
      <c r="D907" s="4"/>
    </row>
    <row r="908" spans="1:4" ht="18.75" customHeight="1">
      <c r="A908" s="3"/>
      <c r="D908" s="4"/>
    </row>
    <row r="909" spans="1:4" ht="18.75" customHeight="1">
      <c r="A909" s="3"/>
      <c r="D909" s="4"/>
    </row>
    <row r="910" spans="1:4" ht="18.75" customHeight="1">
      <c r="A910" s="3"/>
      <c r="D910" s="4"/>
    </row>
    <row r="911" spans="1:4" ht="18.75" customHeight="1">
      <c r="A911" s="3"/>
      <c r="D911" s="4"/>
    </row>
    <row r="912" spans="1:4" ht="18.75" customHeight="1">
      <c r="A912" s="3"/>
      <c r="D912" s="4"/>
    </row>
    <row r="913" spans="1:4" ht="18.75" customHeight="1">
      <c r="A913" s="3"/>
      <c r="D913" s="4"/>
    </row>
    <row r="914" spans="1:4" ht="18.75" customHeight="1">
      <c r="A914" s="3"/>
      <c r="D914" s="4"/>
    </row>
    <row r="915" spans="1:4" ht="18.75" customHeight="1">
      <c r="A915" s="3"/>
      <c r="D915" s="4"/>
    </row>
    <row r="916" spans="1:4" ht="18.75" customHeight="1">
      <c r="A916" s="3"/>
      <c r="D916" s="4"/>
    </row>
    <row r="917" spans="1:4" ht="18.75" customHeight="1">
      <c r="A917" s="3"/>
      <c r="D917" s="4"/>
    </row>
    <row r="918" spans="1:4" ht="18.75" customHeight="1">
      <c r="A918" s="3"/>
      <c r="D918" s="4"/>
    </row>
    <row r="919" spans="1:4" ht="18.75" customHeight="1">
      <c r="A919" s="3"/>
      <c r="D919" s="4"/>
    </row>
    <row r="920" spans="1:4" ht="18.75" customHeight="1">
      <c r="A920" s="3"/>
      <c r="D920" s="4"/>
    </row>
    <row r="921" spans="1:4" ht="18.75" customHeight="1">
      <c r="A921" s="3"/>
      <c r="D921" s="4"/>
    </row>
    <row r="922" spans="1:4" ht="18.75" customHeight="1">
      <c r="A922" s="3"/>
      <c r="D922" s="4"/>
    </row>
    <row r="923" spans="1:4" ht="18.75" customHeight="1">
      <c r="A923" s="3"/>
      <c r="D923" s="4"/>
    </row>
    <row r="924" spans="1:4" ht="18.75" customHeight="1">
      <c r="A924" s="3"/>
      <c r="D924" s="4"/>
    </row>
    <row r="925" spans="1:4" ht="18.75" customHeight="1">
      <c r="A925" s="3"/>
      <c r="D925" s="4"/>
    </row>
    <row r="926" spans="1:4" ht="18.75" customHeight="1">
      <c r="A926" s="3"/>
      <c r="D926" s="4"/>
    </row>
    <row r="927" spans="1:4" ht="18.75" customHeight="1">
      <c r="A927" s="3"/>
      <c r="D927" s="4"/>
    </row>
    <row r="928" spans="1:4" ht="18.75" customHeight="1">
      <c r="A928" s="3"/>
      <c r="D928" s="4"/>
    </row>
    <row r="929" spans="1:4" ht="18.75" customHeight="1">
      <c r="A929" s="3"/>
      <c r="D929" s="4"/>
    </row>
    <row r="930" spans="1:4" ht="18.75" customHeight="1">
      <c r="A930" s="3"/>
      <c r="D930" s="4"/>
    </row>
    <row r="931" spans="1:4" ht="18.75" customHeight="1">
      <c r="A931" s="3"/>
      <c r="D931" s="4"/>
    </row>
    <row r="932" spans="1:4" ht="18.75" customHeight="1">
      <c r="A932" s="3"/>
      <c r="D932" s="4"/>
    </row>
    <row r="933" spans="1:4" ht="18.75" customHeight="1">
      <c r="A933" s="3"/>
      <c r="D933" s="4"/>
    </row>
    <row r="934" spans="1:4" ht="18.75" customHeight="1">
      <c r="A934" s="3"/>
      <c r="D934" s="4"/>
    </row>
    <row r="935" spans="1:4" ht="18.75" customHeight="1">
      <c r="A935" s="3"/>
      <c r="D935" s="4"/>
    </row>
    <row r="936" spans="1:4" ht="18.75" customHeight="1">
      <c r="A936" s="3"/>
      <c r="D936" s="4"/>
    </row>
    <row r="937" spans="1:4" ht="18.75" customHeight="1">
      <c r="A937" s="3"/>
      <c r="D937" s="4"/>
    </row>
    <row r="938" spans="1:4" ht="18.75" customHeight="1">
      <c r="A938" s="3"/>
      <c r="D938" s="4"/>
    </row>
    <row r="939" spans="1:4" ht="18.75" customHeight="1">
      <c r="A939" s="3"/>
      <c r="D939" s="4"/>
    </row>
    <row r="940" spans="1:4" ht="18.75" customHeight="1">
      <c r="A940" s="3"/>
      <c r="D940" s="4"/>
    </row>
    <row r="941" spans="1:4" ht="18.75" customHeight="1">
      <c r="A941" s="3"/>
      <c r="D941" s="4"/>
    </row>
    <row r="942" spans="1:4" ht="18.75" customHeight="1">
      <c r="A942" s="3"/>
      <c r="D942" s="4"/>
    </row>
    <row r="943" spans="1:4" ht="18.75" customHeight="1">
      <c r="A943" s="3"/>
      <c r="D943" s="4"/>
    </row>
    <row r="944" spans="1:4" ht="18.75" customHeight="1">
      <c r="A944" s="3"/>
      <c r="D944" s="4"/>
    </row>
    <row r="945" spans="1:4" ht="18.75" customHeight="1">
      <c r="A945" s="3"/>
      <c r="D945" s="4"/>
    </row>
    <row r="946" spans="1:4" ht="18.75" customHeight="1">
      <c r="A946" s="3"/>
      <c r="D946" s="4"/>
    </row>
    <row r="947" spans="1:4" ht="18.75" customHeight="1">
      <c r="A947" s="3"/>
      <c r="D947" s="4"/>
    </row>
    <row r="948" spans="1:4" ht="18.75" customHeight="1">
      <c r="A948" s="3"/>
      <c r="D948" s="4"/>
    </row>
    <row r="949" spans="1:4" ht="18.75" customHeight="1">
      <c r="A949" s="3"/>
      <c r="D949" s="4"/>
    </row>
    <row r="950" spans="1:4" ht="18.75" customHeight="1">
      <c r="A950" s="3"/>
      <c r="D950" s="4"/>
    </row>
    <row r="951" spans="1:4" ht="18.75" customHeight="1">
      <c r="A951" s="3"/>
      <c r="D951" s="4"/>
    </row>
    <row r="952" spans="1:4" ht="18.75" customHeight="1">
      <c r="A952" s="3"/>
      <c r="D952" s="4"/>
    </row>
    <row r="953" spans="1:4" ht="18.75" customHeight="1">
      <c r="A953" s="3"/>
      <c r="D953" s="4"/>
    </row>
    <row r="954" spans="1:4" ht="18.75" customHeight="1">
      <c r="A954" s="3"/>
      <c r="D954" s="4"/>
    </row>
    <row r="955" spans="1:4" ht="18.75" customHeight="1">
      <c r="A955" s="3"/>
      <c r="D955" s="4"/>
    </row>
    <row r="956" spans="1:4" ht="18.75" customHeight="1">
      <c r="A956" s="3"/>
      <c r="D956" s="4"/>
    </row>
    <row r="957" spans="1:4" ht="18.75" customHeight="1">
      <c r="A957" s="3"/>
      <c r="D957" s="4"/>
    </row>
    <row r="958" spans="1:4" ht="18.75" customHeight="1">
      <c r="A958" s="3"/>
      <c r="D958" s="4"/>
    </row>
    <row r="959" spans="1:4" ht="18.75" customHeight="1">
      <c r="A959" s="3"/>
      <c r="D959" s="4"/>
    </row>
    <row r="960" spans="1:4" ht="18.75" customHeight="1">
      <c r="A960" s="3"/>
      <c r="D960" s="4"/>
    </row>
    <row r="961" spans="1:4" ht="18.75" customHeight="1">
      <c r="A961" s="3"/>
      <c r="D961" s="4"/>
    </row>
    <row r="962" spans="1:4" ht="18.75" customHeight="1">
      <c r="A962" s="3"/>
      <c r="D962" s="4"/>
    </row>
    <row r="963" spans="1:4" ht="18.75" customHeight="1">
      <c r="A963" s="3"/>
      <c r="D963" s="4"/>
    </row>
    <row r="964" spans="1:4" ht="18.75" customHeight="1">
      <c r="A964" s="3"/>
      <c r="D964" s="4"/>
    </row>
    <row r="965" spans="1:4" ht="18.75" customHeight="1">
      <c r="A965" s="3"/>
      <c r="D965" s="4"/>
    </row>
    <row r="966" spans="1:4" ht="18.75" customHeight="1">
      <c r="A966" s="3"/>
      <c r="D966" s="4"/>
    </row>
    <row r="967" spans="1:4" ht="18.75" customHeight="1">
      <c r="A967" s="3"/>
      <c r="D967" s="4"/>
    </row>
    <row r="968" spans="1:4" ht="18.75" customHeight="1">
      <c r="A968" s="3"/>
      <c r="D968" s="4"/>
    </row>
    <row r="969" spans="1:4" ht="18.75" customHeight="1">
      <c r="A969" s="3"/>
      <c r="D969" s="4"/>
    </row>
    <row r="970" spans="1:4" ht="18.75" customHeight="1">
      <c r="A970" s="3"/>
      <c r="D970" s="4"/>
    </row>
    <row r="971" spans="1:4" ht="18.75" customHeight="1">
      <c r="A971" s="3"/>
      <c r="D971" s="4"/>
    </row>
    <row r="972" spans="1:4" ht="18.75" customHeight="1">
      <c r="A972" s="3"/>
      <c r="D972" s="4"/>
    </row>
    <row r="973" spans="1:4" ht="18.75" customHeight="1">
      <c r="A973" s="3"/>
      <c r="D973" s="4"/>
    </row>
    <row r="974" spans="1:4" ht="18.75" customHeight="1">
      <c r="A974" s="3"/>
      <c r="D974" s="4"/>
    </row>
    <row r="975" spans="1:4" ht="18.75" customHeight="1">
      <c r="A975" s="3"/>
      <c r="D975" s="4"/>
    </row>
    <row r="976" spans="1:4" ht="18.75" customHeight="1">
      <c r="A976" s="3"/>
      <c r="D976" s="4"/>
    </row>
    <row r="977" spans="1:4" ht="18.75" customHeight="1">
      <c r="A977" s="3"/>
      <c r="D977" s="4"/>
    </row>
    <row r="978" spans="1:4" ht="18.75" customHeight="1">
      <c r="A978" s="3"/>
      <c r="D978" s="4"/>
    </row>
    <row r="979" spans="1:4" ht="18.75" customHeight="1">
      <c r="A979" s="3"/>
      <c r="D979" s="4"/>
    </row>
    <row r="980" spans="1:4" ht="18.75" customHeight="1">
      <c r="A980" s="3"/>
      <c r="D980" s="4"/>
    </row>
    <row r="981" spans="1:4" ht="18.75" customHeight="1">
      <c r="A981" s="3"/>
      <c r="D981" s="4"/>
    </row>
    <row r="982" spans="1:4" ht="18.75" customHeight="1">
      <c r="A982" s="3"/>
      <c r="D982" s="4"/>
    </row>
    <row r="983" spans="1:4" ht="18.75" customHeight="1">
      <c r="A983" s="3"/>
      <c r="D983" s="4"/>
    </row>
    <row r="984" spans="1:4" ht="18.75" customHeight="1">
      <c r="A984" s="3"/>
      <c r="D984" s="4"/>
    </row>
    <row r="985" spans="1:4" ht="18.75" customHeight="1">
      <c r="A985" s="3"/>
      <c r="D985" s="4"/>
    </row>
    <row r="986" spans="1:4" ht="18.75" customHeight="1">
      <c r="A986" s="3"/>
      <c r="D986" s="4"/>
    </row>
    <row r="987" spans="1:4" ht="18.75" customHeight="1">
      <c r="A987" s="3"/>
      <c r="D987" s="4"/>
    </row>
    <row r="988" spans="1:4" ht="18.75" customHeight="1">
      <c r="A988" s="3"/>
      <c r="D988" s="4"/>
    </row>
    <row r="989" spans="1:4" ht="18.75" customHeight="1">
      <c r="A989" s="3"/>
      <c r="D989" s="4"/>
    </row>
    <row r="990" spans="1:4" ht="18.75" customHeight="1">
      <c r="A990" s="3"/>
      <c r="D990" s="4"/>
    </row>
    <row r="991" spans="1:4" ht="18.75" customHeight="1">
      <c r="A991" s="3"/>
      <c r="D991" s="4"/>
    </row>
    <row r="992" spans="1:4" ht="18.75" customHeight="1">
      <c r="A992" s="3"/>
      <c r="D992" s="4"/>
    </row>
    <row r="993" spans="1:4" ht="18.75" customHeight="1">
      <c r="A993" s="3"/>
      <c r="D993" s="4"/>
    </row>
    <row r="994" spans="1:4" ht="18.75" customHeight="1">
      <c r="A994" s="3"/>
      <c r="D994" s="4"/>
    </row>
    <row r="995" spans="1:4" ht="18.75" customHeight="1">
      <c r="A995" s="3"/>
      <c r="D995" s="4"/>
    </row>
    <row r="996" spans="1:4" ht="18.75" customHeight="1">
      <c r="A996" s="3"/>
      <c r="D996" s="4"/>
    </row>
    <row r="997" spans="1:4" ht="18.75" customHeight="1">
      <c r="A997" s="3"/>
      <c r="D997" s="4"/>
    </row>
    <row r="998" spans="1:4" ht="18.75" customHeight="1">
      <c r="A998" s="3"/>
      <c r="D998" s="4"/>
    </row>
    <row r="999" spans="1:4" ht="18.75" customHeight="1">
      <c r="A999" s="3"/>
      <c r="D999" s="4"/>
    </row>
    <row r="1000" spans="1:4" ht="18.75" customHeight="1">
      <c r="A1000" s="3"/>
      <c r="D1000" s="4"/>
    </row>
  </sheetData>
  <mergeCells count="4">
    <mergeCell ref="A1:G1"/>
    <mergeCell ref="A2:G2"/>
    <mergeCell ref="B18:G18"/>
    <mergeCell ref="B19:G19"/>
  </mergeCells>
  <printOptions horizontalCentered="1"/>
  <pageMargins left="0.70866141732283472" right="0.70866141732283472" top="0.74803149606299213" bottom="0.74803149606299213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6"/>
  <sheetViews>
    <sheetView view="pageBreakPreview" topLeftCell="A97" zoomScaleNormal="81" zoomScaleSheetLayoutView="100" workbookViewId="0">
      <selection activeCell="G85" sqref="G85"/>
    </sheetView>
  </sheetViews>
  <sheetFormatPr defaultColWidth="9" defaultRowHeight="27"/>
  <cols>
    <col min="1" max="1" width="7" style="142" customWidth="1"/>
    <col min="2" max="2" width="55.7109375" style="138" customWidth="1"/>
    <col min="3" max="3" width="15.85546875" style="247" bestFit="1" customWidth="1"/>
    <col min="4" max="4" width="15" style="138" customWidth="1"/>
    <col min="5" max="5" width="11.7109375" style="142" customWidth="1"/>
    <col min="6" max="6" width="47.28515625" style="143" customWidth="1"/>
    <col min="7" max="7" width="45.7109375" style="143" customWidth="1"/>
    <col min="8" max="9" width="18.7109375" style="143" bestFit="1" customWidth="1"/>
    <col min="10" max="10" width="22.85546875" style="291" customWidth="1"/>
    <col min="11" max="11" width="9.85546875" style="138" bestFit="1" customWidth="1"/>
    <col min="12" max="12" width="12.42578125" style="138" bestFit="1" customWidth="1"/>
    <col min="13" max="16384" width="9" style="138"/>
  </cols>
  <sheetData>
    <row r="1" spans="1:12">
      <c r="A1" s="456" t="s">
        <v>17</v>
      </c>
      <c r="B1" s="456"/>
      <c r="C1" s="456"/>
      <c r="D1" s="456"/>
      <c r="E1" s="456"/>
      <c r="F1" s="456"/>
      <c r="G1" s="456"/>
      <c r="H1" s="456"/>
      <c r="I1" s="456"/>
      <c r="J1" s="456"/>
    </row>
    <row r="2" spans="1:12">
      <c r="A2" s="456" t="s">
        <v>0</v>
      </c>
      <c r="B2" s="456"/>
      <c r="C2" s="456"/>
      <c r="D2" s="456"/>
      <c r="E2" s="456"/>
      <c r="F2" s="456"/>
      <c r="G2" s="456"/>
      <c r="H2" s="456"/>
      <c r="I2" s="456"/>
      <c r="J2" s="456"/>
    </row>
    <row r="3" spans="1:12">
      <c r="A3" s="456" t="s">
        <v>18</v>
      </c>
      <c r="B3" s="456"/>
      <c r="C3" s="456"/>
      <c r="D3" s="456"/>
      <c r="E3" s="456"/>
      <c r="F3" s="456"/>
      <c r="G3" s="456"/>
      <c r="H3" s="456"/>
      <c r="I3" s="456"/>
      <c r="J3" s="456"/>
    </row>
    <row r="4" spans="1:12">
      <c r="A4" s="139"/>
      <c r="B4" s="140"/>
      <c r="C4" s="141"/>
      <c r="D4" s="140"/>
    </row>
    <row r="5" spans="1:12" s="57" customFormat="1" ht="108">
      <c r="A5" s="52" t="s">
        <v>1</v>
      </c>
      <c r="B5" s="52" t="s">
        <v>2</v>
      </c>
      <c r="C5" s="52" t="s">
        <v>3</v>
      </c>
      <c r="D5" s="52" t="s">
        <v>976</v>
      </c>
      <c r="E5" s="53" t="s">
        <v>4</v>
      </c>
      <c r="F5" s="54" t="s">
        <v>5</v>
      </c>
      <c r="G5" s="54" t="s">
        <v>6</v>
      </c>
      <c r="H5" s="54" t="s">
        <v>7</v>
      </c>
      <c r="I5" s="54" t="s">
        <v>8</v>
      </c>
      <c r="J5" s="54" t="s">
        <v>9</v>
      </c>
    </row>
    <row r="6" spans="1:12" s="57" customFormat="1">
      <c r="A6" s="145">
        <v>1</v>
      </c>
      <c r="B6" s="146" t="s">
        <v>21</v>
      </c>
      <c r="C6" s="91">
        <v>276950</v>
      </c>
      <c r="D6" s="91">
        <v>276950</v>
      </c>
      <c r="E6" s="169" t="s">
        <v>10</v>
      </c>
      <c r="F6" s="148" t="s">
        <v>22</v>
      </c>
      <c r="G6" s="148" t="s">
        <v>22</v>
      </c>
      <c r="H6" s="150" t="s">
        <v>12</v>
      </c>
      <c r="I6" s="150" t="s">
        <v>12</v>
      </c>
      <c r="J6" s="179" t="s">
        <v>19</v>
      </c>
    </row>
    <row r="7" spans="1:12" s="57" customFormat="1">
      <c r="A7" s="153"/>
      <c r="B7" s="154"/>
      <c r="C7" s="96"/>
      <c r="D7" s="155"/>
      <c r="E7" s="156"/>
      <c r="F7" s="196" t="s">
        <v>23</v>
      </c>
      <c r="G7" s="196" t="s">
        <v>23</v>
      </c>
      <c r="H7" s="157"/>
      <c r="I7" s="157"/>
      <c r="J7" s="172" t="s">
        <v>20</v>
      </c>
    </row>
    <row r="8" spans="1:12" s="57" customFormat="1">
      <c r="A8" s="160"/>
      <c r="B8" s="161"/>
      <c r="C8" s="88"/>
      <c r="D8" s="162"/>
      <c r="E8" s="163"/>
      <c r="F8" s="164"/>
      <c r="G8" s="164"/>
      <c r="H8" s="165"/>
      <c r="I8" s="165"/>
      <c r="J8" s="167"/>
    </row>
    <row r="9" spans="1:12" s="57" customFormat="1">
      <c r="A9" s="145">
        <v>2</v>
      </c>
      <c r="B9" s="168" t="s">
        <v>25</v>
      </c>
      <c r="C9" s="429">
        <v>37800</v>
      </c>
      <c r="D9" s="80">
        <v>37800</v>
      </c>
      <c r="E9" s="169" t="s">
        <v>10</v>
      </c>
      <c r="F9" s="170" t="s">
        <v>24</v>
      </c>
      <c r="G9" s="170" t="s">
        <v>24</v>
      </c>
      <c r="H9" s="150" t="s">
        <v>12</v>
      </c>
      <c r="I9" s="150" t="s">
        <v>12</v>
      </c>
      <c r="J9" s="179" t="s">
        <v>27</v>
      </c>
    </row>
    <row r="10" spans="1:12" s="57" customFormat="1">
      <c r="A10" s="153"/>
      <c r="B10" s="154" t="s">
        <v>26</v>
      </c>
      <c r="C10" s="96"/>
      <c r="D10" s="155"/>
      <c r="E10" s="156"/>
      <c r="F10" s="171" t="s">
        <v>33</v>
      </c>
      <c r="G10" s="174" t="s">
        <v>33</v>
      </c>
      <c r="H10" s="157"/>
      <c r="I10" s="157"/>
      <c r="J10" s="172" t="s">
        <v>28</v>
      </c>
    </row>
    <row r="11" spans="1:12" s="57" customFormat="1">
      <c r="A11" s="160"/>
      <c r="B11" s="175"/>
      <c r="C11" s="88"/>
      <c r="D11" s="162"/>
      <c r="E11" s="163"/>
      <c r="F11" s="176"/>
      <c r="G11" s="176"/>
      <c r="H11" s="165"/>
      <c r="I11" s="165"/>
      <c r="J11" s="167"/>
      <c r="L11" s="270"/>
    </row>
    <row r="12" spans="1:12" s="57" customFormat="1">
      <c r="A12" s="145">
        <v>3</v>
      </c>
      <c r="B12" s="168" t="s">
        <v>29</v>
      </c>
      <c r="C12" s="91">
        <v>8568000</v>
      </c>
      <c r="D12" s="91">
        <v>8568000</v>
      </c>
      <c r="E12" s="169" t="s">
        <v>10</v>
      </c>
      <c r="F12" s="191" t="s">
        <v>15</v>
      </c>
      <c r="G12" s="191" t="s">
        <v>15</v>
      </c>
      <c r="H12" s="150" t="s">
        <v>12</v>
      </c>
      <c r="I12" s="150" t="s">
        <v>12</v>
      </c>
      <c r="J12" s="179" t="s">
        <v>32</v>
      </c>
    </row>
    <row r="13" spans="1:12" s="57" customFormat="1">
      <c r="A13" s="153"/>
      <c r="B13" s="154" t="s">
        <v>31</v>
      </c>
      <c r="C13" s="96"/>
      <c r="D13" s="155"/>
      <c r="E13" s="156"/>
      <c r="F13" s="174" t="s">
        <v>35</v>
      </c>
      <c r="G13" s="174" t="s">
        <v>34</v>
      </c>
      <c r="H13" s="157"/>
      <c r="I13" s="157"/>
      <c r="J13" s="172" t="s">
        <v>28</v>
      </c>
    </row>
    <row r="14" spans="1:12" s="57" customFormat="1">
      <c r="A14" s="153"/>
      <c r="B14" s="154" t="s">
        <v>30</v>
      </c>
      <c r="C14" s="96"/>
      <c r="D14" s="155"/>
      <c r="E14" s="156"/>
      <c r="F14" s="174"/>
      <c r="G14" s="174"/>
      <c r="H14" s="157"/>
      <c r="I14" s="157"/>
      <c r="J14" s="172"/>
    </row>
    <row r="15" spans="1:12" s="57" customFormat="1">
      <c r="A15" s="160"/>
      <c r="B15" s="175"/>
      <c r="C15" s="88"/>
      <c r="D15" s="162"/>
      <c r="E15" s="163"/>
      <c r="F15" s="176"/>
      <c r="G15" s="176"/>
      <c r="H15" s="165"/>
      <c r="I15" s="165"/>
      <c r="J15" s="167"/>
    </row>
    <row r="16" spans="1:12" s="57" customFormat="1">
      <c r="A16" s="145">
        <v>4</v>
      </c>
      <c r="B16" s="225" t="s">
        <v>36</v>
      </c>
      <c r="C16" s="123">
        <v>28000</v>
      </c>
      <c r="D16" s="123">
        <v>28000</v>
      </c>
      <c r="E16" s="169" t="s">
        <v>10</v>
      </c>
      <c r="F16" s="191" t="s">
        <v>39</v>
      </c>
      <c r="G16" s="191" t="s">
        <v>39</v>
      </c>
      <c r="H16" s="150" t="s">
        <v>12</v>
      </c>
      <c r="I16" s="150" t="s">
        <v>12</v>
      </c>
      <c r="J16" s="179" t="s">
        <v>40</v>
      </c>
    </row>
    <row r="17" spans="1:12" s="57" customFormat="1">
      <c r="A17" s="206"/>
      <c r="B17" s="154" t="s">
        <v>37</v>
      </c>
      <c r="C17" s="231"/>
      <c r="D17" s="155"/>
      <c r="E17" s="156"/>
      <c r="F17" s="196" t="s">
        <v>38</v>
      </c>
      <c r="G17" s="196" t="s">
        <v>38</v>
      </c>
      <c r="H17" s="157"/>
      <c r="I17" s="157"/>
      <c r="J17" s="172" t="s">
        <v>41</v>
      </c>
      <c r="L17" s="270"/>
    </row>
    <row r="18" spans="1:12" s="57" customFormat="1">
      <c r="A18" s="205"/>
      <c r="B18" s="197"/>
      <c r="C18" s="88"/>
      <c r="D18" s="162"/>
      <c r="E18" s="163"/>
      <c r="F18" s="176"/>
      <c r="G18" s="176"/>
      <c r="H18" s="165"/>
      <c r="I18" s="165"/>
      <c r="J18" s="167"/>
    </row>
    <row r="19" spans="1:12" s="57" customFormat="1">
      <c r="A19" s="213">
        <v>5</v>
      </c>
      <c r="B19" s="430" t="s">
        <v>42</v>
      </c>
      <c r="C19" s="123">
        <v>199020</v>
      </c>
      <c r="D19" s="123">
        <v>199020</v>
      </c>
      <c r="E19" s="169" t="s">
        <v>10</v>
      </c>
      <c r="F19" s="191" t="s">
        <v>45</v>
      </c>
      <c r="G19" s="191" t="s">
        <v>45</v>
      </c>
      <c r="H19" s="150" t="s">
        <v>12</v>
      </c>
      <c r="I19" s="150" t="s">
        <v>12</v>
      </c>
      <c r="J19" s="179" t="s">
        <v>46</v>
      </c>
    </row>
    <row r="20" spans="1:12" s="57" customFormat="1">
      <c r="A20" s="180"/>
      <c r="B20" s="154" t="s">
        <v>43</v>
      </c>
      <c r="C20" s="200"/>
      <c r="D20" s="155"/>
      <c r="E20" s="195"/>
      <c r="F20" s="196" t="s">
        <v>965</v>
      </c>
      <c r="G20" s="196" t="s">
        <v>965</v>
      </c>
      <c r="H20" s="157"/>
      <c r="I20" s="157"/>
      <c r="J20" s="172" t="s">
        <v>41</v>
      </c>
    </row>
    <row r="21" spans="1:12" s="57" customFormat="1">
      <c r="A21" s="153"/>
      <c r="B21" s="154" t="s">
        <v>44</v>
      </c>
      <c r="C21" s="200"/>
      <c r="D21" s="155"/>
      <c r="E21" s="195"/>
      <c r="F21" s="196"/>
      <c r="G21" s="196"/>
      <c r="H21" s="157"/>
      <c r="I21" s="157"/>
      <c r="J21" s="172"/>
    </row>
    <row r="22" spans="1:12" s="57" customFormat="1">
      <c r="A22" s="160"/>
      <c r="B22" s="161"/>
      <c r="C22" s="88"/>
      <c r="D22" s="162"/>
      <c r="E22" s="198"/>
      <c r="F22" s="176"/>
      <c r="G22" s="176"/>
      <c r="H22" s="165"/>
      <c r="I22" s="165"/>
      <c r="J22" s="167"/>
    </row>
    <row r="23" spans="1:12" s="57" customFormat="1">
      <c r="A23" s="145">
        <v>6</v>
      </c>
      <c r="B23" s="168" t="s">
        <v>47</v>
      </c>
      <c r="C23" s="91">
        <v>2496000</v>
      </c>
      <c r="D23" s="91">
        <v>2496000</v>
      </c>
      <c r="E23" s="199" t="s">
        <v>10</v>
      </c>
      <c r="F23" s="191" t="s">
        <v>50</v>
      </c>
      <c r="G23" s="191" t="s">
        <v>50</v>
      </c>
      <c r="H23" s="150" t="s">
        <v>12</v>
      </c>
      <c r="I23" s="150" t="s">
        <v>12</v>
      </c>
      <c r="J23" s="179" t="s">
        <v>51</v>
      </c>
    </row>
    <row r="24" spans="1:12" s="57" customFormat="1">
      <c r="A24" s="153"/>
      <c r="B24" s="154" t="s">
        <v>48</v>
      </c>
      <c r="C24" s="96"/>
      <c r="D24" s="155"/>
      <c r="E24" s="195"/>
      <c r="F24" s="196" t="s">
        <v>49</v>
      </c>
      <c r="G24" s="196" t="s">
        <v>49</v>
      </c>
      <c r="H24" s="157"/>
      <c r="I24" s="157"/>
      <c r="J24" s="172" t="s">
        <v>52</v>
      </c>
    </row>
    <row r="25" spans="1:12" s="57" customFormat="1">
      <c r="A25" s="160"/>
      <c r="B25" s="161"/>
      <c r="C25" s="88"/>
      <c r="D25" s="162"/>
      <c r="E25" s="202"/>
      <c r="F25" s="164"/>
      <c r="G25" s="164"/>
      <c r="H25" s="165"/>
      <c r="I25" s="165"/>
      <c r="J25" s="167"/>
    </row>
    <row r="26" spans="1:12" s="57" customFormat="1">
      <c r="A26" s="145">
        <v>7</v>
      </c>
      <c r="B26" s="168" t="s">
        <v>76</v>
      </c>
      <c r="C26" s="91">
        <v>120000</v>
      </c>
      <c r="D26" s="91">
        <v>120000</v>
      </c>
      <c r="E26" s="309" t="s">
        <v>10</v>
      </c>
      <c r="F26" s="191" t="s">
        <v>77</v>
      </c>
      <c r="G26" s="191" t="s">
        <v>77</v>
      </c>
      <c r="H26" s="150" t="s">
        <v>12</v>
      </c>
      <c r="I26" s="150" t="s">
        <v>12</v>
      </c>
      <c r="J26" s="179" t="s">
        <v>78</v>
      </c>
    </row>
    <row r="27" spans="1:12" s="57" customFormat="1">
      <c r="A27" s="153"/>
      <c r="B27" s="154"/>
      <c r="C27" s="96"/>
      <c r="D27" s="155"/>
      <c r="E27" s="431"/>
      <c r="F27" s="196" t="s">
        <v>139</v>
      </c>
      <c r="G27" s="196" t="s">
        <v>139</v>
      </c>
      <c r="H27" s="157"/>
      <c r="I27" s="157"/>
      <c r="J27" s="172" t="s">
        <v>52</v>
      </c>
    </row>
    <row r="28" spans="1:12" s="57" customFormat="1">
      <c r="A28" s="160"/>
      <c r="B28" s="161"/>
      <c r="C28" s="88"/>
      <c r="D28" s="162"/>
      <c r="E28" s="308"/>
      <c r="F28" s="164"/>
      <c r="G28" s="164"/>
      <c r="H28" s="165"/>
      <c r="I28" s="165"/>
      <c r="J28" s="167"/>
    </row>
    <row r="29" spans="1:12" s="57" customFormat="1">
      <c r="A29" s="145">
        <v>8</v>
      </c>
      <c r="B29" s="203" t="s">
        <v>53</v>
      </c>
      <c r="C29" s="91">
        <v>398970</v>
      </c>
      <c r="D29" s="91">
        <v>398970</v>
      </c>
      <c r="E29" s="199" t="s">
        <v>10</v>
      </c>
      <c r="F29" s="458" t="s">
        <v>79</v>
      </c>
      <c r="G29" s="458" t="s">
        <v>79</v>
      </c>
      <c r="H29" s="150" t="s">
        <v>12</v>
      </c>
      <c r="I29" s="150" t="s">
        <v>12</v>
      </c>
      <c r="J29" s="179" t="s">
        <v>56</v>
      </c>
    </row>
    <row r="30" spans="1:12" s="57" customFormat="1">
      <c r="A30" s="153"/>
      <c r="B30" s="181" t="s">
        <v>54</v>
      </c>
      <c r="C30" s="96"/>
      <c r="D30" s="155"/>
      <c r="E30" s="195"/>
      <c r="F30" s="182" t="s">
        <v>55</v>
      </c>
      <c r="G30" s="182" t="s">
        <v>55</v>
      </c>
      <c r="H30" s="157"/>
      <c r="I30" s="157"/>
      <c r="J30" s="172" t="s">
        <v>57</v>
      </c>
    </row>
    <row r="31" spans="1:12" s="57" customFormat="1">
      <c r="A31" s="160"/>
      <c r="B31" s="161"/>
      <c r="C31" s="88"/>
      <c r="D31" s="162"/>
      <c r="E31" s="198"/>
      <c r="F31" s="164"/>
      <c r="G31" s="164"/>
      <c r="H31" s="165"/>
      <c r="I31" s="165"/>
      <c r="J31" s="167"/>
    </row>
    <row r="32" spans="1:12" s="57" customFormat="1">
      <c r="A32" s="145">
        <v>9</v>
      </c>
      <c r="B32" s="168" t="s">
        <v>58</v>
      </c>
      <c r="C32" s="91">
        <v>497550</v>
      </c>
      <c r="D32" s="91">
        <v>497550</v>
      </c>
      <c r="E32" s="199" t="s">
        <v>10</v>
      </c>
      <c r="F32" s="191" t="s">
        <v>62</v>
      </c>
      <c r="G32" s="191" t="s">
        <v>62</v>
      </c>
      <c r="H32" s="150" t="s">
        <v>12</v>
      </c>
      <c r="I32" s="150" t="s">
        <v>12</v>
      </c>
      <c r="J32" s="179" t="s">
        <v>63</v>
      </c>
    </row>
    <row r="33" spans="1:11" s="57" customFormat="1">
      <c r="A33" s="153"/>
      <c r="B33" s="181" t="s">
        <v>59</v>
      </c>
      <c r="C33" s="96"/>
      <c r="D33" s="155"/>
      <c r="E33" s="195"/>
      <c r="F33" s="182" t="s">
        <v>61</v>
      </c>
      <c r="G33" s="182" t="s">
        <v>61</v>
      </c>
      <c r="H33" s="157"/>
      <c r="I33" s="157"/>
      <c r="J33" s="172" t="s">
        <v>57</v>
      </c>
    </row>
    <row r="34" spans="1:11" s="57" customFormat="1">
      <c r="A34" s="153"/>
      <c r="B34" s="181" t="s">
        <v>60</v>
      </c>
      <c r="C34" s="96"/>
      <c r="D34" s="155"/>
      <c r="E34" s="195"/>
      <c r="F34" s="182"/>
      <c r="G34" s="182"/>
      <c r="H34" s="157"/>
      <c r="I34" s="157"/>
      <c r="J34" s="172"/>
    </row>
    <row r="35" spans="1:11" s="57" customFormat="1">
      <c r="A35" s="160"/>
      <c r="B35" s="303"/>
      <c r="C35" s="88"/>
      <c r="D35" s="162"/>
      <c r="E35" s="198"/>
      <c r="F35" s="164"/>
      <c r="G35" s="164"/>
      <c r="H35" s="165"/>
      <c r="I35" s="165"/>
      <c r="J35" s="167"/>
    </row>
    <row r="36" spans="1:11" s="57" customFormat="1">
      <c r="A36" s="145">
        <v>10</v>
      </c>
      <c r="B36" s="168" t="s">
        <v>64</v>
      </c>
      <c r="C36" s="91">
        <v>6504000</v>
      </c>
      <c r="D36" s="91">
        <v>6504000</v>
      </c>
      <c r="E36" s="199" t="s">
        <v>10</v>
      </c>
      <c r="F36" s="191" t="s">
        <v>16</v>
      </c>
      <c r="G36" s="191" t="s">
        <v>16</v>
      </c>
      <c r="H36" s="150" t="s">
        <v>12</v>
      </c>
      <c r="I36" s="150" t="s">
        <v>12</v>
      </c>
      <c r="J36" s="179" t="s">
        <v>67</v>
      </c>
    </row>
    <row r="37" spans="1:11" s="57" customFormat="1">
      <c r="A37" s="153"/>
      <c r="B37" s="154" t="s">
        <v>65</v>
      </c>
      <c r="C37" s="96"/>
      <c r="D37" s="155"/>
      <c r="E37" s="195"/>
      <c r="F37" s="182" t="s">
        <v>66</v>
      </c>
      <c r="G37" s="182" t="s">
        <v>66</v>
      </c>
      <c r="H37" s="157"/>
      <c r="I37" s="157"/>
      <c r="J37" s="172" t="s">
        <v>68</v>
      </c>
    </row>
    <row r="38" spans="1:11" s="117" customFormat="1">
      <c r="A38" s="205"/>
      <c r="B38" s="161"/>
      <c r="C38" s="88"/>
      <c r="D38" s="162"/>
      <c r="E38" s="198"/>
      <c r="F38" s="176"/>
      <c r="G38" s="176"/>
      <c r="H38" s="165"/>
      <c r="I38" s="165"/>
      <c r="J38" s="167"/>
    </row>
    <row r="39" spans="1:11" s="117" customFormat="1">
      <c r="A39" s="145">
        <v>11</v>
      </c>
      <c r="B39" s="168" t="s">
        <v>69</v>
      </c>
      <c r="C39" s="91">
        <v>924000</v>
      </c>
      <c r="D39" s="91">
        <v>924000</v>
      </c>
      <c r="E39" s="199" t="s">
        <v>10</v>
      </c>
      <c r="F39" s="191" t="s">
        <v>71</v>
      </c>
      <c r="G39" s="191" t="s">
        <v>71</v>
      </c>
      <c r="H39" s="150" t="s">
        <v>12</v>
      </c>
      <c r="I39" s="150" t="s">
        <v>12</v>
      </c>
      <c r="J39" s="179" t="s">
        <v>72</v>
      </c>
    </row>
    <row r="40" spans="1:11" s="119" customFormat="1">
      <c r="A40" s="206"/>
      <c r="B40" s="154" t="s">
        <v>70</v>
      </c>
      <c r="C40" s="96"/>
      <c r="D40" s="155"/>
      <c r="E40" s="195"/>
      <c r="F40" s="196" t="s">
        <v>140</v>
      </c>
      <c r="G40" s="196" t="s">
        <v>140</v>
      </c>
      <c r="H40" s="157"/>
      <c r="I40" s="157"/>
      <c r="J40" s="172" t="s">
        <v>68</v>
      </c>
    </row>
    <row r="41" spans="1:11" s="122" customFormat="1">
      <c r="A41" s="205"/>
      <c r="B41" s="161"/>
      <c r="C41" s="88"/>
      <c r="D41" s="162"/>
      <c r="E41" s="198"/>
      <c r="F41" s="164"/>
      <c r="G41" s="164"/>
      <c r="H41" s="165"/>
      <c r="I41" s="165"/>
      <c r="J41" s="167"/>
      <c r="K41" s="119"/>
    </row>
    <row r="42" spans="1:11" s="433" customFormat="1">
      <c r="A42" s="432">
        <v>12</v>
      </c>
      <c r="B42" s="168" t="s">
        <v>73</v>
      </c>
      <c r="C42" s="91">
        <v>77832</v>
      </c>
      <c r="D42" s="91">
        <v>35310</v>
      </c>
      <c r="E42" s="199" t="s">
        <v>10</v>
      </c>
      <c r="F42" s="191" t="s">
        <v>983</v>
      </c>
      <c r="G42" s="191" t="s">
        <v>828</v>
      </c>
      <c r="H42" s="150" t="s">
        <v>12</v>
      </c>
      <c r="I42" s="150" t="s">
        <v>12</v>
      </c>
      <c r="J42" s="179" t="s">
        <v>75</v>
      </c>
    </row>
    <row r="43" spans="1:11" s="57" customFormat="1">
      <c r="A43" s="180"/>
      <c r="B43" s="192" t="s">
        <v>74</v>
      </c>
      <c r="C43" s="99"/>
      <c r="D43" s="434"/>
      <c r="E43" s="195"/>
      <c r="F43" s="236" t="s">
        <v>961</v>
      </c>
      <c r="G43" s="236" t="s">
        <v>961</v>
      </c>
      <c r="H43" s="237"/>
      <c r="I43" s="237"/>
      <c r="J43" s="172" t="s">
        <v>68</v>
      </c>
    </row>
    <row r="44" spans="1:11" s="57" customFormat="1">
      <c r="A44" s="160"/>
      <c r="B44" s="211"/>
      <c r="C44" s="88"/>
      <c r="D44" s="435"/>
      <c r="E44" s="298"/>
      <c r="F44" s="356"/>
      <c r="G44" s="356"/>
      <c r="H44" s="222"/>
      <c r="I44" s="222"/>
      <c r="J44" s="167"/>
    </row>
    <row r="45" spans="1:11" s="443" customFormat="1">
      <c r="A45" s="436">
        <v>13</v>
      </c>
      <c r="B45" s="437" t="s">
        <v>14</v>
      </c>
      <c r="C45" s="438">
        <v>4160</v>
      </c>
      <c r="D45" s="438">
        <v>4160</v>
      </c>
      <c r="E45" s="201" t="s">
        <v>10</v>
      </c>
      <c r="F45" s="439" t="s">
        <v>13</v>
      </c>
      <c r="G45" s="439" t="s">
        <v>13</v>
      </c>
      <c r="H45" s="440" t="s">
        <v>12</v>
      </c>
      <c r="I45" s="440" t="s">
        <v>12</v>
      </c>
      <c r="J45" s="441" t="s">
        <v>80</v>
      </c>
      <c r="K45" s="442"/>
    </row>
    <row r="46" spans="1:11" s="57" customFormat="1">
      <c r="A46" s="180"/>
      <c r="B46" s="154"/>
      <c r="C46" s="96"/>
      <c r="D46" s="155"/>
      <c r="E46" s="195"/>
      <c r="F46" s="196" t="s">
        <v>82</v>
      </c>
      <c r="G46" s="196" t="s">
        <v>82</v>
      </c>
      <c r="H46" s="157"/>
      <c r="I46" s="157"/>
      <c r="J46" s="172" t="s">
        <v>81</v>
      </c>
    </row>
    <row r="47" spans="1:11" s="57" customFormat="1">
      <c r="A47" s="160"/>
      <c r="B47" s="161"/>
      <c r="C47" s="88"/>
      <c r="D47" s="162"/>
      <c r="E47" s="198"/>
      <c r="F47" s="164"/>
      <c r="G47" s="164"/>
      <c r="H47" s="165"/>
      <c r="I47" s="165"/>
      <c r="J47" s="167"/>
    </row>
    <row r="48" spans="1:11" s="117" customFormat="1">
      <c r="A48" s="145">
        <v>14</v>
      </c>
      <c r="B48" s="444" t="s">
        <v>83</v>
      </c>
      <c r="C48" s="60">
        <v>1050</v>
      </c>
      <c r="D48" s="60">
        <v>1050</v>
      </c>
      <c r="E48" s="199" t="s">
        <v>10</v>
      </c>
      <c r="F48" s="170" t="s">
        <v>13</v>
      </c>
      <c r="G48" s="170" t="s">
        <v>13</v>
      </c>
      <c r="H48" s="150" t="s">
        <v>12</v>
      </c>
      <c r="I48" s="150" t="s">
        <v>12</v>
      </c>
      <c r="J48" s="179" t="s">
        <v>85</v>
      </c>
    </row>
    <row r="49" spans="1:10" s="57" customFormat="1">
      <c r="A49" s="153"/>
      <c r="B49" s="154"/>
      <c r="C49" s="193"/>
      <c r="D49" s="155"/>
      <c r="E49" s="195"/>
      <c r="F49" s="196" t="s">
        <v>84</v>
      </c>
      <c r="G49" s="196" t="s">
        <v>84</v>
      </c>
      <c r="H49" s="157"/>
      <c r="I49" s="157"/>
      <c r="J49" s="172" t="s">
        <v>86</v>
      </c>
    </row>
    <row r="50" spans="1:10" s="57" customFormat="1">
      <c r="A50" s="160"/>
      <c r="B50" s="161"/>
      <c r="C50" s="224"/>
      <c r="D50" s="162"/>
      <c r="E50" s="198"/>
      <c r="F50" s="164"/>
      <c r="G50" s="164"/>
      <c r="H50" s="165"/>
      <c r="I50" s="165"/>
      <c r="J50" s="167"/>
    </row>
    <row r="51" spans="1:10" s="57" customFormat="1">
      <c r="A51" s="145">
        <v>15</v>
      </c>
      <c r="B51" s="168" t="s">
        <v>87</v>
      </c>
      <c r="C51" s="91">
        <v>1890000</v>
      </c>
      <c r="D51" s="91">
        <v>1890000</v>
      </c>
      <c r="E51" s="199" t="s">
        <v>10</v>
      </c>
      <c r="F51" s="170" t="s">
        <v>15</v>
      </c>
      <c r="G51" s="170" t="s">
        <v>15</v>
      </c>
      <c r="H51" s="150" t="s">
        <v>12</v>
      </c>
      <c r="I51" s="150" t="s">
        <v>12</v>
      </c>
      <c r="J51" s="179" t="s">
        <v>89</v>
      </c>
    </row>
    <row r="52" spans="1:10" s="57" customFormat="1">
      <c r="A52" s="153"/>
      <c r="B52" s="192" t="s">
        <v>88</v>
      </c>
      <c r="C52" s="193"/>
      <c r="D52" s="194"/>
      <c r="E52" s="195"/>
      <c r="F52" s="196" t="s">
        <v>141</v>
      </c>
      <c r="G52" s="196" t="s">
        <v>141</v>
      </c>
      <c r="H52" s="157"/>
      <c r="I52" s="157"/>
      <c r="J52" s="172" t="s">
        <v>86</v>
      </c>
    </row>
    <row r="53" spans="1:10" s="57" customFormat="1">
      <c r="A53" s="160"/>
      <c r="B53" s="161"/>
      <c r="C53" s="88"/>
      <c r="D53" s="162"/>
      <c r="E53" s="198"/>
      <c r="F53" s="164"/>
      <c r="G53" s="164"/>
      <c r="H53" s="165"/>
      <c r="I53" s="165"/>
      <c r="J53" s="167"/>
    </row>
    <row r="54" spans="1:10" s="57" customFormat="1">
      <c r="A54" s="145">
        <v>16</v>
      </c>
      <c r="B54" s="168" t="s">
        <v>90</v>
      </c>
      <c r="C54" s="91">
        <v>7440000</v>
      </c>
      <c r="D54" s="91">
        <v>7440000</v>
      </c>
      <c r="E54" s="199" t="s">
        <v>10</v>
      </c>
      <c r="F54" s="191" t="s">
        <v>11</v>
      </c>
      <c r="G54" s="191" t="s">
        <v>11</v>
      </c>
      <c r="H54" s="150" t="s">
        <v>12</v>
      </c>
      <c r="I54" s="150" t="s">
        <v>12</v>
      </c>
      <c r="J54" s="179" t="s">
        <v>92</v>
      </c>
    </row>
    <row r="55" spans="1:10" s="57" customFormat="1">
      <c r="A55" s="153"/>
      <c r="B55" s="154"/>
      <c r="C55" s="96"/>
      <c r="D55" s="155"/>
      <c r="E55" s="195"/>
      <c r="F55" s="226" t="s">
        <v>91</v>
      </c>
      <c r="G55" s="226" t="s">
        <v>91</v>
      </c>
      <c r="H55" s="157"/>
      <c r="I55" s="157"/>
      <c r="J55" s="172" t="s">
        <v>93</v>
      </c>
    </row>
    <row r="56" spans="1:10" s="57" customFormat="1">
      <c r="A56" s="160"/>
      <c r="B56" s="161"/>
      <c r="C56" s="88"/>
      <c r="D56" s="162"/>
      <c r="E56" s="198"/>
      <c r="F56" s="227"/>
      <c r="G56" s="227"/>
      <c r="H56" s="165"/>
      <c r="I56" s="165"/>
      <c r="J56" s="167"/>
    </row>
    <row r="57" spans="1:10" s="57" customFormat="1">
      <c r="A57" s="145">
        <v>17</v>
      </c>
      <c r="B57" s="168" t="s">
        <v>94</v>
      </c>
      <c r="C57" s="91">
        <v>248240</v>
      </c>
      <c r="D57" s="91">
        <v>248240</v>
      </c>
      <c r="E57" s="199" t="s">
        <v>10</v>
      </c>
      <c r="F57" s="445" t="s">
        <v>829</v>
      </c>
      <c r="G57" s="445" t="s">
        <v>829</v>
      </c>
      <c r="H57" s="150" t="s">
        <v>12</v>
      </c>
      <c r="I57" s="150" t="s">
        <v>12</v>
      </c>
      <c r="J57" s="179" t="s">
        <v>98</v>
      </c>
    </row>
    <row r="58" spans="1:10" s="57" customFormat="1">
      <c r="A58" s="153"/>
      <c r="B58" s="154" t="s">
        <v>95</v>
      </c>
      <c r="C58" s="96"/>
      <c r="D58" s="155"/>
      <c r="E58" s="195"/>
      <c r="F58" s="226" t="s">
        <v>97</v>
      </c>
      <c r="G58" s="226" t="s">
        <v>97</v>
      </c>
      <c r="H58" s="157"/>
      <c r="I58" s="157"/>
      <c r="J58" s="172" t="s">
        <v>99</v>
      </c>
    </row>
    <row r="59" spans="1:10" s="57" customFormat="1">
      <c r="A59" s="153"/>
      <c r="B59" s="154" t="s">
        <v>96</v>
      </c>
      <c r="C59" s="96"/>
      <c r="D59" s="155"/>
      <c r="E59" s="195"/>
      <c r="F59" s="226"/>
      <c r="G59" s="226"/>
      <c r="H59" s="157"/>
      <c r="I59" s="157"/>
      <c r="J59" s="172"/>
    </row>
    <row r="60" spans="1:10" s="57" customFormat="1">
      <c r="A60" s="160"/>
      <c r="B60" s="161"/>
      <c r="C60" s="88"/>
      <c r="D60" s="162"/>
      <c r="E60" s="198"/>
      <c r="F60" s="164"/>
      <c r="G60" s="164"/>
      <c r="H60" s="165"/>
      <c r="I60" s="165"/>
      <c r="J60" s="167"/>
    </row>
    <row r="61" spans="1:10" s="57" customFormat="1">
      <c r="A61" s="145">
        <v>18</v>
      </c>
      <c r="B61" s="168" t="s">
        <v>848</v>
      </c>
      <c r="C61" s="91">
        <v>9000000</v>
      </c>
      <c r="D61" s="91">
        <v>9000000</v>
      </c>
      <c r="E61" s="199" t="s">
        <v>10</v>
      </c>
      <c r="F61" s="191" t="s">
        <v>850</v>
      </c>
      <c r="G61" s="191" t="s">
        <v>850</v>
      </c>
      <c r="H61" s="150" t="s">
        <v>12</v>
      </c>
      <c r="I61" s="150" t="s">
        <v>12</v>
      </c>
      <c r="J61" s="179" t="s">
        <v>852</v>
      </c>
    </row>
    <row r="62" spans="1:10" s="57" customFormat="1">
      <c r="A62" s="180"/>
      <c r="B62" s="154" t="s">
        <v>849</v>
      </c>
      <c r="C62" s="96"/>
      <c r="D62" s="155"/>
      <c r="E62" s="195"/>
      <c r="F62" s="196" t="s">
        <v>851</v>
      </c>
      <c r="G62" s="196" t="s">
        <v>851</v>
      </c>
      <c r="H62" s="157"/>
      <c r="I62" s="157"/>
      <c r="J62" s="172" t="s">
        <v>99</v>
      </c>
    </row>
    <row r="63" spans="1:10" s="57" customFormat="1">
      <c r="A63" s="206"/>
      <c r="B63" s="297"/>
      <c r="C63" s="99"/>
      <c r="D63" s="185"/>
      <c r="E63" s="209"/>
      <c r="F63" s="296"/>
      <c r="G63" s="296"/>
      <c r="H63" s="188"/>
      <c r="I63" s="188"/>
      <c r="J63" s="183"/>
    </row>
    <row r="64" spans="1:10" s="57" customFormat="1">
      <c r="A64" s="145">
        <v>19</v>
      </c>
      <c r="B64" s="168" t="s">
        <v>100</v>
      </c>
      <c r="C64" s="91">
        <v>82500</v>
      </c>
      <c r="D64" s="91">
        <v>82500</v>
      </c>
      <c r="E64" s="199" t="s">
        <v>10</v>
      </c>
      <c r="F64" s="445" t="s">
        <v>102</v>
      </c>
      <c r="G64" s="445" t="s">
        <v>102</v>
      </c>
      <c r="H64" s="150" t="s">
        <v>12</v>
      </c>
      <c r="I64" s="150" t="s">
        <v>12</v>
      </c>
      <c r="J64" s="179" t="s">
        <v>104</v>
      </c>
    </row>
    <row r="65" spans="1:10" s="57" customFormat="1">
      <c r="A65" s="304"/>
      <c r="B65" s="154" t="s">
        <v>101</v>
      </c>
      <c r="C65" s="96"/>
      <c r="D65" s="155"/>
      <c r="E65" s="195"/>
      <c r="F65" s="226" t="s">
        <v>103</v>
      </c>
      <c r="G65" s="226" t="s">
        <v>103</v>
      </c>
      <c r="H65" s="157"/>
      <c r="I65" s="157"/>
      <c r="J65" s="172" t="s">
        <v>105</v>
      </c>
    </row>
    <row r="66" spans="1:10" s="57" customFormat="1">
      <c r="A66" s="205"/>
      <c r="B66" s="161"/>
      <c r="C66" s="88"/>
      <c r="D66" s="162"/>
      <c r="E66" s="198"/>
      <c r="F66" s="164"/>
      <c r="G66" s="164"/>
      <c r="H66" s="165"/>
      <c r="I66" s="165"/>
      <c r="J66" s="167"/>
    </row>
    <row r="67" spans="1:10" s="57" customFormat="1">
      <c r="A67" s="145">
        <v>20</v>
      </c>
      <c r="B67" s="168" t="s">
        <v>106</v>
      </c>
      <c r="C67" s="91">
        <v>219000</v>
      </c>
      <c r="D67" s="91">
        <v>219000</v>
      </c>
      <c r="E67" s="199" t="s">
        <v>10</v>
      </c>
      <c r="F67" s="191" t="s">
        <v>16</v>
      </c>
      <c r="G67" s="191" t="s">
        <v>16</v>
      </c>
      <c r="H67" s="150" t="s">
        <v>12</v>
      </c>
      <c r="I67" s="150" t="s">
        <v>12</v>
      </c>
      <c r="J67" s="179" t="s">
        <v>109</v>
      </c>
    </row>
    <row r="68" spans="1:10" s="57" customFormat="1">
      <c r="A68" s="180"/>
      <c r="B68" s="230" t="s">
        <v>107</v>
      </c>
      <c r="C68" s="96"/>
      <c r="D68" s="232"/>
      <c r="E68" s="195"/>
      <c r="F68" s="174" t="s">
        <v>108</v>
      </c>
      <c r="G68" s="174" t="s">
        <v>108</v>
      </c>
      <c r="H68" s="157"/>
      <c r="I68" s="157"/>
      <c r="J68" s="172" t="s">
        <v>110</v>
      </c>
    </row>
    <row r="69" spans="1:10" s="57" customFormat="1">
      <c r="A69" s="160"/>
      <c r="B69" s="161"/>
      <c r="C69" s="88"/>
      <c r="D69" s="162"/>
      <c r="E69" s="198"/>
      <c r="F69" s="164"/>
      <c r="G69" s="164"/>
      <c r="H69" s="165"/>
      <c r="I69" s="165"/>
      <c r="J69" s="167"/>
    </row>
    <row r="70" spans="1:10" s="57" customFormat="1">
      <c r="A70" s="145">
        <v>21</v>
      </c>
      <c r="B70" s="168" t="s">
        <v>111</v>
      </c>
      <c r="C70" s="91">
        <v>1080000</v>
      </c>
      <c r="D70" s="91">
        <v>1080000</v>
      </c>
      <c r="E70" s="199" t="s">
        <v>10</v>
      </c>
      <c r="F70" s="191" t="s">
        <v>16</v>
      </c>
      <c r="G70" s="191" t="s">
        <v>16</v>
      </c>
      <c r="H70" s="150" t="s">
        <v>12</v>
      </c>
      <c r="I70" s="150" t="s">
        <v>12</v>
      </c>
      <c r="J70" s="179" t="s">
        <v>114</v>
      </c>
    </row>
    <row r="71" spans="1:10" s="57" customFormat="1">
      <c r="A71" s="153"/>
      <c r="B71" s="154" t="s">
        <v>112</v>
      </c>
      <c r="C71" s="96"/>
      <c r="D71" s="155"/>
      <c r="E71" s="195"/>
      <c r="F71" s="196" t="s">
        <v>113</v>
      </c>
      <c r="G71" s="196" t="s">
        <v>113</v>
      </c>
      <c r="H71" s="157"/>
      <c r="I71" s="157"/>
      <c r="J71" s="172" t="s">
        <v>115</v>
      </c>
    </row>
    <row r="72" spans="1:10" s="57" customFormat="1">
      <c r="A72" s="160"/>
      <c r="B72" s="161"/>
      <c r="C72" s="88"/>
      <c r="D72" s="162"/>
      <c r="E72" s="198"/>
      <c r="F72" s="164"/>
      <c r="G72" s="164"/>
      <c r="H72" s="165"/>
      <c r="I72" s="165"/>
      <c r="J72" s="167"/>
    </row>
    <row r="73" spans="1:10" s="57" customFormat="1">
      <c r="A73" s="145">
        <v>22</v>
      </c>
      <c r="B73" s="168" t="s">
        <v>116</v>
      </c>
      <c r="C73" s="91">
        <v>500000</v>
      </c>
      <c r="D73" s="446">
        <v>485000</v>
      </c>
      <c r="E73" s="199" t="s">
        <v>10</v>
      </c>
      <c r="F73" s="191" t="s">
        <v>118</v>
      </c>
      <c r="G73" s="191" t="s">
        <v>118</v>
      </c>
      <c r="H73" s="150" t="s">
        <v>12</v>
      </c>
      <c r="I73" s="150" t="s">
        <v>12</v>
      </c>
      <c r="J73" s="179" t="s">
        <v>119</v>
      </c>
    </row>
    <row r="74" spans="1:10" s="57" customFormat="1">
      <c r="A74" s="153"/>
      <c r="B74" s="154" t="s">
        <v>117</v>
      </c>
      <c r="C74" s="96"/>
      <c r="D74" s="155"/>
      <c r="E74" s="195"/>
      <c r="F74" s="196" t="s">
        <v>956</v>
      </c>
      <c r="G74" s="196" t="s">
        <v>956</v>
      </c>
      <c r="H74" s="157"/>
      <c r="I74" s="157"/>
      <c r="J74" s="172" t="s">
        <v>115</v>
      </c>
    </row>
    <row r="75" spans="1:10" s="57" customFormat="1">
      <c r="A75" s="160"/>
      <c r="B75" s="161"/>
      <c r="C75" s="88"/>
      <c r="D75" s="162"/>
      <c r="E75" s="198"/>
      <c r="F75" s="164"/>
      <c r="G75" s="164"/>
      <c r="H75" s="165"/>
      <c r="I75" s="165"/>
      <c r="J75" s="167"/>
    </row>
    <row r="76" spans="1:10" s="57" customFormat="1">
      <c r="A76" s="145">
        <v>23</v>
      </c>
      <c r="B76" s="168" t="s">
        <v>830</v>
      </c>
      <c r="C76" s="91">
        <v>208293.33</v>
      </c>
      <c r="D76" s="91">
        <v>208293.33</v>
      </c>
      <c r="E76" s="199" t="s">
        <v>10</v>
      </c>
      <c r="F76" s="191" t="s">
        <v>833</v>
      </c>
      <c r="G76" s="191" t="s">
        <v>833</v>
      </c>
      <c r="H76" s="150" t="s">
        <v>12</v>
      </c>
      <c r="I76" s="150" t="s">
        <v>12</v>
      </c>
      <c r="J76" s="179" t="s">
        <v>835</v>
      </c>
    </row>
    <row r="77" spans="1:10" s="57" customFormat="1">
      <c r="A77" s="180"/>
      <c r="B77" s="154" t="s">
        <v>831</v>
      </c>
      <c r="C77" s="96"/>
      <c r="D77" s="155"/>
      <c r="E77" s="195"/>
      <c r="F77" s="196" t="s">
        <v>834</v>
      </c>
      <c r="G77" s="196" t="s">
        <v>834</v>
      </c>
      <c r="H77" s="157"/>
      <c r="I77" s="157"/>
      <c r="J77" s="172" t="s">
        <v>115</v>
      </c>
    </row>
    <row r="78" spans="1:10" s="57" customFormat="1">
      <c r="A78" s="180"/>
      <c r="B78" s="154" t="s">
        <v>832</v>
      </c>
      <c r="C78" s="96"/>
      <c r="D78" s="155"/>
      <c r="E78" s="195"/>
      <c r="F78" s="196"/>
      <c r="G78" s="196"/>
      <c r="H78" s="157"/>
      <c r="I78" s="157"/>
      <c r="J78" s="172"/>
    </row>
    <row r="79" spans="1:10" s="57" customFormat="1">
      <c r="A79" s="180"/>
      <c r="B79" s="154" t="s">
        <v>44</v>
      </c>
      <c r="C79" s="96"/>
      <c r="D79" s="155"/>
      <c r="E79" s="195"/>
      <c r="F79" s="196"/>
      <c r="G79" s="196"/>
      <c r="H79" s="157"/>
      <c r="I79" s="157"/>
      <c r="J79" s="172"/>
    </row>
    <row r="80" spans="1:10" s="57" customFormat="1">
      <c r="A80" s="160"/>
      <c r="B80" s="211"/>
      <c r="C80" s="286"/>
      <c r="D80" s="292"/>
      <c r="E80" s="298"/>
      <c r="F80" s="356"/>
      <c r="G80" s="356"/>
      <c r="H80" s="222"/>
      <c r="I80" s="222"/>
      <c r="J80" s="204"/>
    </row>
    <row r="81" spans="1:10" s="57" customFormat="1">
      <c r="A81" s="145">
        <v>24</v>
      </c>
      <c r="B81" s="168" t="s">
        <v>839</v>
      </c>
      <c r="C81" s="91">
        <v>5029086</v>
      </c>
      <c r="D81" s="91">
        <v>5029086</v>
      </c>
      <c r="E81" s="199" t="s">
        <v>10</v>
      </c>
      <c r="F81" s="191" t="s">
        <v>171</v>
      </c>
      <c r="G81" s="191" t="s">
        <v>171</v>
      </c>
      <c r="H81" s="150" t="s">
        <v>12</v>
      </c>
      <c r="I81" s="150" t="s">
        <v>12</v>
      </c>
      <c r="J81" s="179" t="s">
        <v>841</v>
      </c>
    </row>
    <row r="82" spans="1:10" s="57" customFormat="1">
      <c r="A82" s="180"/>
      <c r="B82" s="154" t="s">
        <v>840</v>
      </c>
      <c r="C82" s="96"/>
      <c r="D82" s="155"/>
      <c r="E82" s="195"/>
      <c r="F82" s="196" t="s">
        <v>954</v>
      </c>
      <c r="G82" s="196" t="s">
        <v>954</v>
      </c>
      <c r="H82" s="157"/>
      <c r="I82" s="157"/>
      <c r="J82" s="172" t="s">
        <v>115</v>
      </c>
    </row>
    <row r="83" spans="1:10" s="57" customFormat="1">
      <c r="A83" s="160"/>
      <c r="B83" s="211"/>
      <c r="C83" s="286"/>
      <c r="D83" s="292"/>
      <c r="E83" s="298"/>
      <c r="F83" s="356"/>
      <c r="G83" s="356"/>
      <c r="H83" s="222"/>
      <c r="I83" s="222"/>
      <c r="J83" s="204"/>
    </row>
    <row r="84" spans="1:10" s="57" customFormat="1">
      <c r="A84" s="145">
        <v>25</v>
      </c>
      <c r="B84" s="168" t="s">
        <v>842</v>
      </c>
      <c r="C84" s="91">
        <v>9836000</v>
      </c>
      <c r="D84" s="91">
        <v>9836000</v>
      </c>
      <c r="E84" s="199" t="s">
        <v>272</v>
      </c>
      <c r="F84" s="191" t="s">
        <v>845</v>
      </c>
      <c r="G84" s="191" t="s">
        <v>845</v>
      </c>
      <c r="H84" s="150" t="s">
        <v>12</v>
      </c>
      <c r="I84" s="150" t="s">
        <v>12</v>
      </c>
      <c r="J84" s="179" t="s">
        <v>847</v>
      </c>
    </row>
    <row r="85" spans="1:10" s="57" customFormat="1">
      <c r="A85" s="180"/>
      <c r="B85" s="154" t="s">
        <v>843</v>
      </c>
      <c r="C85" s="96"/>
      <c r="D85" s="155"/>
      <c r="E85" s="195"/>
      <c r="F85" s="196" t="s">
        <v>962</v>
      </c>
      <c r="G85" s="196" t="s">
        <v>846</v>
      </c>
      <c r="H85" s="157"/>
      <c r="I85" s="157"/>
      <c r="J85" s="172" t="s">
        <v>115</v>
      </c>
    </row>
    <row r="86" spans="1:10" s="57" customFormat="1">
      <c r="A86" s="180"/>
      <c r="B86" s="154" t="s">
        <v>844</v>
      </c>
      <c r="C86" s="96"/>
      <c r="D86" s="155"/>
      <c r="E86" s="195"/>
      <c r="F86" s="196"/>
      <c r="G86" s="196"/>
      <c r="H86" s="157"/>
      <c r="I86" s="157"/>
      <c r="J86" s="172"/>
    </row>
    <row r="87" spans="1:10" s="57" customFormat="1">
      <c r="A87" s="160"/>
      <c r="B87" s="211"/>
      <c r="C87" s="286"/>
      <c r="D87" s="292"/>
      <c r="E87" s="298"/>
      <c r="F87" s="356"/>
      <c r="G87" s="356"/>
      <c r="H87" s="222"/>
      <c r="I87" s="222"/>
      <c r="J87" s="204"/>
    </row>
    <row r="88" spans="1:10" s="57" customFormat="1">
      <c r="A88" s="213">
        <v>26</v>
      </c>
      <c r="B88" s="168" t="s">
        <v>326</v>
      </c>
      <c r="C88" s="91">
        <v>295000</v>
      </c>
      <c r="D88" s="91">
        <v>295000</v>
      </c>
      <c r="E88" s="199" t="s">
        <v>10</v>
      </c>
      <c r="F88" s="191" t="s">
        <v>45</v>
      </c>
      <c r="G88" s="191" t="s">
        <v>45</v>
      </c>
      <c r="H88" s="150" t="s">
        <v>12</v>
      </c>
      <c r="I88" s="150" t="s">
        <v>12</v>
      </c>
      <c r="J88" s="179" t="s">
        <v>256</v>
      </c>
    </row>
    <row r="89" spans="1:10" s="57" customFormat="1">
      <c r="A89" s="180"/>
      <c r="B89" s="154"/>
      <c r="C89" s="96"/>
      <c r="D89" s="155"/>
      <c r="E89" s="195"/>
      <c r="F89" s="196" t="s">
        <v>327</v>
      </c>
      <c r="G89" s="196" t="s">
        <v>327</v>
      </c>
      <c r="H89" s="157"/>
      <c r="I89" s="157"/>
      <c r="J89" s="172" t="s">
        <v>328</v>
      </c>
    </row>
    <row r="90" spans="1:10" s="57" customFormat="1">
      <c r="A90" s="205"/>
      <c r="B90" s="161"/>
      <c r="C90" s="88"/>
      <c r="D90" s="162"/>
      <c r="E90" s="198"/>
      <c r="F90" s="164"/>
      <c r="G90" s="164"/>
      <c r="H90" s="165"/>
      <c r="I90" s="165"/>
      <c r="J90" s="167"/>
    </row>
    <row r="91" spans="1:10" s="57" customFormat="1">
      <c r="A91" s="145">
        <v>27</v>
      </c>
      <c r="B91" s="168" t="s">
        <v>836</v>
      </c>
      <c r="C91" s="91">
        <v>274800000</v>
      </c>
      <c r="D91" s="91">
        <v>274800000</v>
      </c>
      <c r="E91" s="199" t="s">
        <v>10</v>
      </c>
      <c r="F91" s="191" t="s">
        <v>171</v>
      </c>
      <c r="G91" s="191" t="s">
        <v>171</v>
      </c>
      <c r="H91" s="150" t="s">
        <v>12</v>
      </c>
      <c r="I91" s="150" t="s">
        <v>12</v>
      </c>
      <c r="J91" s="179" t="s">
        <v>838</v>
      </c>
    </row>
    <row r="92" spans="1:10" s="57" customFormat="1">
      <c r="A92" s="180"/>
      <c r="B92" s="154" t="s">
        <v>837</v>
      </c>
      <c r="C92" s="96"/>
      <c r="D92" s="155"/>
      <c r="E92" s="195"/>
      <c r="F92" s="196" t="s">
        <v>955</v>
      </c>
      <c r="G92" s="196" t="s">
        <v>955</v>
      </c>
      <c r="H92" s="157"/>
      <c r="I92" s="157"/>
      <c r="J92" s="172" t="s">
        <v>328</v>
      </c>
    </row>
    <row r="93" spans="1:10" s="57" customFormat="1">
      <c r="A93" s="206"/>
      <c r="B93" s="297"/>
      <c r="C93" s="99"/>
      <c r="D93" s="185"/>
      <c r="E93" s="209"/>
      <c r="F93" s="296"/>
      <c r="G93" s="296"/>
      <c r="H93" s="188"/>
      <c r="I93" s="188"/>
      <c r="J93" s="183"/>
    </row>
    <row r="94" spans="1:10" s="57" customFormat="1">
      <c r="A94" s="145">
        <v>28</v>
      </c>
      <c r="B94" s="168" t="s">
        <v>314</v>
      </c>
      <c r="C94" s="91">
        <v>11663</v>
      </c>
      <c r="D94" s="91">
        <v>11663</v>
      </c>
      <c r="E94" s="199" t="s">
        <v>10</v>
      </c>
      <c r="F94" s="191" t="s">
        <v>316</v>
      </c>
      <c r="G94" s="191" t="s">
        <v>316</v>
      </c>
      <c r="H94" s="150" t="s">
        <v>12</v>
      </c>
      <c r="I94" s="150" t="s">
        <v>12</v>
      </c>
      <c r="J94" s="179" t="s">
        <v>318</v>
      </c>
    </row>
    <row r="95" spans="1:10" s="57" customFormat="1">
      <c r="A95" s="153"/>
      <c r="B95" s="154" t="s">
        <v>315</v>
      </c>
      <c r="C95" s="96"/>
      <c r="D95" s="155"/>
      <c r="E95" s="195"/>
      <c r="F95" s="196" t="s">
        <v>317</v>
      </c>
      <c r="G95" s="196" t="s">
        <v>317</v>
      </c>
      <c r="H95" s="157"/>
      <c r="I95" s="157"/>
      <c r="J95" s="172" t="s">
        <v>123</v>
      </c>
    </row>
    <row r="96" spans="1:10" s="57" customFormat="1">
      <c r="A96" s="160"/>
      <c r="B96" s="161"/>
      <c r="C96" s="88"/>
      <c r="D96" s="162"/>
      <c r="E96" s="198"/>
      <c r="F96" s="164"/>
      <c r="G96" s="164"/>
      <c r="H96" s="165"/>
      <c r="I96" s="165"/>
      <c r="J96" s="167"/>
    </row>
    <row r="97" spans="1:11" s="57" customFormat="1">
      <c r="A97" s="145">
        <v>29</v>
      </c>
      <c r="B97" s="168" t="s">
        <v>120</v>
      </c>
      <c r="C97" s="91">
        <v>5890</v>
      </c>
      <c r="D97" s="91">
        <v>5890</v>
      </c>
      <c r="E97" s="199" t="s">
        <v>10</v>
      </c>
      <c r="F97" s="191" t="s">
        <v>13</v>
      </c>
      <c r="G97" s="191" t="s">
        <v>13</v>
      </c>
      <c r="H97" s="150" t="s">
        <v>12</v>
      </c>
      <c r="I97" s="150" t="s">
        <v>12</v>
      </c>
      <c r="J97" s="179" t="s">
        <v>122</v>
      </c>
    </row>
    <row r="98" spans="1:11" s="57" customFormat="1">
      <c r="A98" s="180"/>
      <c r="B98" s="154"/>
      <c r="C98" s="96"/>
      <c r="D98" s="155"/>
      <c r="E98" s="195"/>
      <c r="F98" s="196" t="s">
        <v>121</v>
      </c>
      <c r="G98" s="196" t="s">
        <v>121</v>
      </c>
      <c r="H98" s="157"/>
      <c r="I98" s="157"/>
      <c r="J98" s="172" t="s">
        <v>123</v>
      </c>
    </row>
    <row r="99" spans="1:11" s="57" customFormat="1">
      <c r="A99" s="160"/>
      <c r="B99" s="161"/>
      <c r="C99" s="88"/>
      <c r="D99" s="162"/>
      <c r="E99" s="198"/>
      <c r="F99" s="164"/>
      <c r="G99" s="164"/>
      <c r="H99" s="165"/>
      <c r="I99" s="165"/>
      <c r="J99" s="167"/>
    </row>
    <row r="100" spans="1:11" s="57" customFormat="1">
      <c r="A100" s="145">
        <v>30</v>
      </c>
      <c r="B100" s="168" t="s">
        <v>124</v>
      </c>
      <c r="C100" s="91">
        <v>4460</v>
      </c>
      <c r="D100" s="91">
        <v>4460</v>
      </c>
      <c r="E100" s="199" t="s">
        <v>10</v>
      </c>
      <c r="F100" s="191" t="s">
        <v>13</v>
      </c>
      <c r="G100" s="191" t="s">
        <v>13</v>
      </c>
      <c r="H100" s="150" t="s">
        <v>12</v>
      </c>
      <c r="I100" s="150" t="s">
        <v>12</v>
      </c>
      <c r="J100" s="179" t="s">
        <v>319</v>
      </c>
    </row>
    <row r="101" spans="1:11" s="57" customFormat="1">
      <c r="A101" s="153"/>
      <c r="B101" s="154"/>
      <c r="C101" s="200"/>
      <c r="D101" s="155"/>
      <c r="E101" s="195"/>
      <c r="F101" s="196" t="s">
        <v>125</v>
      </c>
      <c r="G101" s="196" t="s">
        <v>125</v>
      </c>
      <c r="H101" s="157"/>
      <c r="I101" s="157"/>
      <c r="J101" s="172" t="s">
        <v>123</v>
      </c>
    </row>
    <row r="102" spans="1:11" s="57" customFormat="1">
      <c r="A102" s="160"/>
      <c r="B102" s="161"/>
      <c r="C102" s="224"/>
      <c r="D102" s="162"/>
      <c r="E102" s="198"/>
      <c r="F102" s="164"/>
      <c r="G102" s="164"/>
      <c r="H102" s="165"/>
      <c r="I102" s="165"/>
      <c r="J102" s="167"/>
    </row>
    <row r="103" spans="1:11" s="57" customFormat="1">
      <c r="A103" s="145">
        <v>31</v>
      </c>
      <c r="B103" s="225" t="s">
        <v>320</v>
      </c>
      <c r="C103" s="91">
        <v>298530</v>
      </c>
      <c r="D103" s="91">
        <v>298530</v>
      </c>
      <c r="E103" s="215" t="s">
        <v>10</v>
      </c>
      <c r="F103" s="191" t="s">
        <v>45</v>
      </c>
      <c r="G103" s="191" t="s">
        <v>45</v>
      </c>
      <c r="H103" s="217" t="s">
        <v>126</v>
      </c>
      <c r="I103" s="217" t="s">
        <v>12</v>
      </c>
      <c r="J103" s="179" t="s">
        <v>324</v>
      </c>
    </row>
    <row r="104" spans="1:11" s="57" customFormat="1">
      <c r="A104" s="447"/>
      <c r="B104" s="154" t="s">
        <v>321</v>
      </c>
      <c r="C104" s="193"/>
      <c r="D104" s="194"/>
      <c r="E104" s="195"/>
      <c r="F104" s="196" t="s">
        <v>323</v>
      </c>
      <c r="G104" s="196" t="s">
        <v>323</v>
      </c>
      <c r="H104" s="157"/>
      <c r="I104" s="157"/>
      <c r="J104" s="172" t="s">
        <v>325</v>
      </c>
    </row>
    <row r="105" spans="1:11" s="57" customFormat="1">
      <c r="A105" s="180"/>
      <c r="B105" s="154" t="s">
        <v>322</v>
      </c>
      <c r="C105" s="193"/>
      <c r="D105" s="194"/>
      <c r="E105" s="195"/>
      <c r="F105" s="196"/>
      <c r="G105" s="196"/>
      <c r="H105" s="157"/>
      <c r="I105" s="157"/>
      <c r="J105" s="172"/>
    </row>
    <row r="106" spans="1:11" s="57" customFormat="1">
      <c r="A106" s="160"/>
      <c r="B106" s="161"/>
      <c r="C106" s="286"/>
      <c r="D106" s="292"/>
      <c r="E106" s="198"/>
      <c r="F106" s="164"/>
      <c r="G106" s="164"/>
      <c r="H106" s="165"/>
      <c r="I106" s="165"/>
      <c r="J106" s="167"/>
    </row>
    <row r="107" spans="1:11" s="57" customFormat="1">
      <c r="A107" s="145">
        <v>32</v>
      </c>
      <c r="B107" s="225" t="s">
        <v>127</v>
      </c>
      <c r="C107" s="91">
        <v>54675000</v>
      </c>
      <c r="D107" s="91">
        <v>54675000</v>
      </c>
      <c r="E107" s="215" t="s">
        <v>10</v>
      </c>
      <c r="F107" s="170" t="s">
        <v>11</v>
      </c>
      <c r="G107" s="191" t="s">
        <v>11</v>
      </c>
      <c r="H107" s="217" t="s">
        <v>126</v>
      </c>
      <c r="I107" s="217" t="s">
        <v>12</v>
      </c>
      <c r="J107" s="152" t="s">
        <v>130</v>
      </c>
    </row>
    <row r="108" spans="1:11" s="57" customFormat="1">
      <c r="A108" s="180"/>
      <c r="B108" s="154" t="s">
        <v>128</v>
      </c>
      <c r="C108" s="193"/>
      <c r="D108" s="194"/>
      <c r="E108" s="195"/>
      <c r="F108" s="196" t="s">
        <v>129</v>
      </c>
      <c r="G108" s="196" t="s">
        <v>129</v>
      </c>
      <c r="H108" s="157"/>
      <c r="I108" s="157"/>
      <c r="J108" s="172" t="s">
        <v>131</v>
      </c>
    </row>
    <row r="109" spans="1:11" s="57" customFormat="1" ht="18" customHeight="1">
      <c r="A109" s="160"/>
      <c r="B109" s="161"/>
      <c r="C109" s="224"/>
      <c r="D109" s="162"/>
      <c r="E109" s="198"/>
      <c r="F109" s="164"/>
      <c r="G109" s="164"/>
      <c r="H109" s="165"/>
      <c r="I109" s="165"/>
      <c r="J109" s="167"/>
    </row>
    <row r="110" spans="1:11" s="57" customFormat="1" ht="18" customHeight="1">
      <c r="A110" s="145">
        <v>33</v>
      </c>
      <c r="B110" s="168" t="s">
        <v>132</v>
      </c>
      <c r="C110" s="91">
        <v>121959000</v>
      </c>
      <c r="D110" s="91">
        <v>121959000</v>
      </c>
      <c r="E110" s="199" t="s">
        <v>10</v>
      </c>
      <c r="F110" s="191" t="s">
        <v>11</v>
      </c>
      <c r="G110" s="191" t="s">
        <v>11</v>
      </c>
      <c r="H110" s="150" t="s">
        <v>12</v>
      </c>
      <c r="I110" s="150" t="s">
        <v>12</v>
      </c>
      <c r="J110" s="179" t="s">
        <v>133</v>
      </c>
    </row>
    <row r="111" spans="1:11" s="57" customFormat="1">
      <c r="A111" s="180"/>
      <c r="B111" s="154"/>
      <c r="C111" s="200"/>
      <c r="D111" s="155"/>
      <c r="E111" s="195"/>
      <c r="F111" s="196" t="s">
        <v>142</v>
      </c>
      <c r="G111" s="196" t="s">
        <v>142</v>
      </c>
      <c r="H111" s="157"/>
      <c r="I111" s="157"/>
      <c r="J111" s="172" t="s">
        <v>131</v>
      </c>
    </row>
    <row r="112" spans="1:11" s="126" customFormat="1" ht="18" customHeight="1">
      <c r="A112" s="205"/>
      <c r="B112" s="211"/>
      <c r="C112" s="286"/>
      <c r="D112" s="292"/>
      <c r="E112" s="298"/>
      <c r="F112" s="164"/>
      <c r="G112" s="164"/>
      <c r="H112" s="222"/>
      <c r="I112" s="222"/>
      <c r="J112" s="167"/>
      <c r="K112" s="119"/>
    </row>
    <row r="113" spans="1:10" s="57" customFormat="1">
      <c r="A113" s="145">
        <v>34</v>
      </c>
      <c r="B113" s="168" t="s">
        <v>134</v>
      </c>
      <c r="C113" s="91">
        <v>450000</v>
      </c>
      <c r="D113" s="91">
        <v>450000</v>
      </c>
      <c r="E113" s="199" t="s">
        <v>10</v>
      </c>
      <c r="F113" s="191" t="s">
        <v>137</v>
      </c>
      <c r="G113" s="191" t="s">
        <v>137</v>
      </c>
      <c r="H113" s="150" t="s">
        <v>12</v>
      </c>
      <c r="I113" s="150" t="s">
        <v>12</v>
      </c>
      <c r="J113" s="179" t="s">
        <v>138</v>
      </c>
    </row>
    <row r="114" spans="1:10" s="57" customFormat="1">
      <c r="A114" s="153"/>
      <c r="B114" s="154" t="s">
        <v>135</v>
      </c>
      <c r="C114" s="96"/>
      <c r="D114" s="155"/>
      <c r="E114" s="195"/>
      <c r="F114" s="196" t="s">
        <v>136</v>
      </c>
      <c r="G114" s="196" t="s">
        <v>136</v>
      </c>
      <c r="H114" s="157"/>
      <c r="I114" s="157"/>
      <c r="J114" s="172" t="s">
        <v>131</v>
      </c>
    </row>
    <row r="115" spans="1:10" s="57" customFormat="1">
      <c r="A115" s="205"/>
      <c r="B115" s="161"/>
      <c r="C115" s="88"/>
      <c r="D115" s="162"/>
      <c r="E115" s="198"/>
      <c r="F115" s="164"/>
      <c r="G115" s="164"/>
      <c r="H115" s="165"/>
      <c r="I115" s="165"/>
      <c r="J115" s="167"/>
    </row>
    <row r="116" spans="1:10" s="57" customFormat="1"/>
    <row r="117" spans="1:10" s="57" customFormat="1"/>
    <row r="118" spans="1:10" s="57" customFormat="1">
      <c r="B118" s="448"/>
    </row>
    <row r="119" spans="1:10" s="57" customFormat="1">
      <c r="B119" s="285" t="s">
        <v>10</v>
      </c>
    </row>
    <row r="120" spans="1:10" s="57" customFormat="1">
      <c r="B120" s="1">
        <f>SUM(C6,C9,C12,C16,C19,C23,C26,C29,C32,C36,C39,C42,C45,C48,C51,C54,C57,C61,C64,C67,C70,C73,C76,C81,C88,C91,C94,C97,C100,C103,C107,C110,C113)</f>
        <v>498329994.32999998</v>
      </c>
    </row>
    <row r="121" spans="1:10" s="57" customFormat="1">
      <c r="B121" s="284" t="s">
        <v>272</v>
      </c>
    </row>
    <row r="122" spans="1:10" s="57" customFormat="1">
      <c r="B122" s="449">
        <v>9836000</v>
      </c>
    </row>
    <row r="123" spans="1:10" s="57" customFormat="1"/>
    <row r="124" spans="1:10" s="57" customFormat="1"/>
    <row r="125" spans="1:10" s="57" customFormat="1"/>
    <row r="126" spans="1:10" s="57" customFormat="1"/>
    <row r="127" spans="1:10" s="57" customFormat="1"/>
    <row r="128" spans="1:10" s="57" customFormat="1"/>
    <row r="129" spans="1:10" s="57" customFormat="1" ht="18" customHeight="1"/>
    <row r="130" spans="1:10" s="57" customFormat="1"/>
    <row r="131" spans="1:10" s="57" customFormat="1"/>
    <row r="132" spans="1:10" s="57" customFormat="1"/>
    <row r="133" spans="1:10" s="57" customFormat="1"/>
    <row r="134" spans="1:10" s="57" customFormat="1"/>
    <row r="135" spans="1:10" s="57" customFormat="1"/>
    <row r="136" spans="1:10" s="57" customFormat="1"/>
    <row r="137" spans="1:10" s="57" customFormat="1"/>
    <row r="138" spans="1:10" s="57" customFormat="1"/>
    <row r="139" spans="1:10" s="57" customFormat="1"/>
    <row r="140" spans="1:10" s="57" customFormat="1" ht="18" customHeight="1"/>
    <row r="141" spans="1:10" s="57" customFormat="1" ht="18" customHeight="1"/>
    <row r="142" spans="1:10" s="57" customFormat="1"/>
    <row r="143" spans="1:10" s="57" customFormat="1" ht="18" customHeight="1"/>
    <row r="144" spans="1:10">
      <c r="A144" s="138"/>
      <c r="C144" s="138"/>
      <c r="E144" s="138"/>
      <c r="F144" s="138"/>
      <c r="G144" s="138"/>
      <c r="H144" s="138"/>
      <c r="I144" s="138"/>
      <c r="J144" s="138"/>
    </row>
    <row r="145" spans="1:10">
      <c r="A145" s="138"/>
      <c r="C145" s="138"/>
      <c r="E145" s="138"/>
      <c r="F145" s="138"/>
      <c r="G145" s="138"/>
      <c r="H145" s="138"/>
      <c r="I145" s="138"/>
      <c r="J145" s="138"/>
    </row>
    <row r="146" spans="1:10">
      <c r="A146" s="138"/>
      <c r="C146" s="138"/>
      <c r="E146" s="138"/>
      <c r="F146" s="138"/>
      <c r="G146" s="138"/>
      <c r="H146" s="138"/>
      <c r="I146" s="138"/>
      <c r="J146" s="138"/>
    </row>
  </sheetData>
  <mergeCells count="3">
    <mergeCell ref="A1:J1"/>
    <mergeCell ref="A2:J2"/>
    <mergeCell ref="A3:J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6" fitToWidth="3" fitToHeight="3" orientation="landscape" r:id="rId1"/>
  <rowBreaks count="2" manualBreakCount="2">
    <brk id="35" max="9" man="1"/>
    <brk id="75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2"/>
  <sheetViews>
    <sheetView view="pageBreakPreview" topLeftCell="A85" zoomScaleNormal="68" zoomScaleSheetLayoutView="100" workbookViewId="0">
      <selection activeCell="B22" sqref="B22"/>
    </sheetView>
  </sheetViews>
  <sheetFormatPr defaultColWidth="9" defaultRowHeight="27"/>
  <cols>
    <col min="1" max="1" width="6.7109375" style="142" customWidth="1"/>
    <col min="2" max="2" width="55.7109375" style="138" customWidth="1"/>
    <col min="3" max="3" width="15.85546875" style="247" bestFit="1" customWidth="1"/>
    <col min="4" max="4" width="15.7109375" style="138" customWidth="1"/>
    <col min="5" max="5" width="11.140625" style="142" customWidth="1"/>
    <col min="6" max="6" width="47.28515625" style="143" customWidth="1"/>
    <col min="7" max="7" width="45.7109375" style="143" customWidth="1"/>
    <col min="8" max="9" width="18.7109375" style="143" bestFit="1" customWidth="1"/>
    <col min="10" max="10" width="22.85546875" style="144" customWidth="1"/>
    <col min="11" max="16384" width="9" style="138"/>
  </cols>
  <sheetData>
    <row r="1" spans="1:10">
      <c r="A1" s="456" t="s">
        <v>329</v>
      </c>
      <c r="B1" s="456"/>
      <c r="C1" s="456"/>
      <c r="D1" s="456"/>
      <c r="E1" s="456"/>
      <c r="F1" s="456"/>
      <c r="G1" s="456"/>
      <c r="H1" s="456"/>
      <c r="I1" s="456"/>
      <c r="J1" s="456"/>
    </row>
    <row r="2" spans="1:10">
      <c r="A2" s="456" t="s">
        <v>0</v>
      </c>
      <c r="B2" s="456"/>
      <c r="C2" s="456"/>
      <c r="D2" s="456"/>
      <c r="E2" s="456"/>
      <c r="F2" s="456"/>
      <c r="G2" s="456"/>
      <c r="H2" s="456"/>
      <c r="I2" s="456"/>
      <c r="J2" s="456"/>
    </row>
    <row r="3" spans="1:10">
      <c r="A3" s="456" t="s">
        <v>144</v>
      </c>
      <c r="B3" s="456"/>
      <c r="C3" s="456"/>
      <c r="D3" s="456"/>
      <c r="E3" s="456"/>
      <c r="F3" s="456"/>
      <c r="G3" s="456"/>
      <c r="H3" s="456"/>
      <c r="I3" s="456"/>
      <c r="J3" s="456"/>
    </row>
    <row r="4" spans="1:10">
      <c r="A4" s="139"/>
      <c r="B4" s="140"/>
      <c r="C4" s="141"/>
      <c r="D4" s="140"/>
    </row>
    <row r="5" spans="1:10" s="57" customFormat="1" ht="108">
      <c r="A5" s="52" t="s">
        <v>1</v>
      </c>
      <c r="B5" s="52" t="s">
        <v>2</v>
      </c>
      <c r="C5" s="52" t="s">
        <v>3</v>
      </c>
      <c r="D5" s="52" t="s">
        <v>977</v>
      </c>
      <c r="E5" s="53" t="s">
        <v>4</v>
      </c>
      <c r="F5" s="54" t="s">
        <v>5</v>
      </c>
      <c r="G5" s="55" t="s">
        <v>6</v>
      </c>
      <c r="H5" s="54" t="s">
        <v>7</v>
      </c>
      <c r="I5" s="56" t="s">
        <v>8</v>
      </c>
      <c r="J5" s="54" t="s">
        <v>9</v>
      </c>
    </row>
    <row r="6" spans="1:10" s="57" customFormat="1">
      <c r="A6" s="145">
        <v>1</v>
      </c>
      <c r="B6" s="146" t="s">
        <v>145</v>
      </c>
      <c r="C6" s="60">
        <v>56008</v>
      </c>
      <c r="D6" s="60">
        <v>56008</v>
      </c>
      <c r="E6" s="147" t="s">
        <v>10</v>
      </c>
      <c r="F6" s="148" t="s">
        <v>146</v>
      </c>
      <c r="G6" s="149" t="s">
        <v>146</v>
      </c>
      <c r="H6" s="150" t="s">
        <v>12</v>
      </c>
      <c r="I6" s="151" t="s">
        <v>12</v>
      </c>
      <c r="J6" s="152" t="s">
        <v>147</v>
      </c>
    </row>
    <row r="7" spans="1:10" s="57" customFormat="1">
      <c r="A7" s="153"/>
      <c r="B7" s="154"/>
      <c r="C7" s="96"/>
      <c r="D7" s="155"/>
      <c r="E7" s="156"/>
      <c r="F7" s="69" t="s">
        <v>150</v>
      </c>
      <c r="G7" s="69" t="s">
        <v>150</v>
      </c>
      <c r="H7" s="157"/>
      <c r="I7" s="158"/>
      <c r="J7" s="159" t="s">
        <v>148</v>
      </c>
    </row>
    <row r="8" spans="1:10" s="57" customFormat="1">
      <c r="A8" s="160"/>
      <c r="B8" s="161"/>
      <c r="C8" s="88"/>
      <c r="D8" s="162"/>
      <c r="E8" s="163"/>
      <c r="F8" s="164"/>
      <c r="G8" s="164"/>
      <c r="H8" s="165"/>
      <c r="I8" s="166"/>
      <c r="J8" s="167"/>
    </row>
    <row r="9" spans="1:10" s="57" customFormat="1">
      <c r="A9" s="145">
        <v>2</v>
      </c>
      <c r="B9" s="168" t="s">
        <v>151</v>
      </c>
      <c r="C9" s="80">
        <v>31276.1</v>
      </c>
      <c r="D9" s="80">
        <v>31276.1</v>
      </c>
      <c r="E9" s="169" t="s">
        <v>10</v>
      </c>
      <c r="F9" s="170" t="s">
        <v>152</v>
      </c>
      <c r="G9" s="170" t="s">
        <v>152</v>
      </c>
      <c r="H9" s="150" t="s">
        <v>12</v>
      </c>
      <c r="I9" s="151" t="s">
        <v>12</v>
      </c>
      <c r="J9" s="152" t="s">
        <v>153</v>
      </c>
    </row>
    <row r="10" spans="1:10" s="57" customFormat="1">
      <c r="A10" s="153"/>
      <c r="B10" s="154"/>
      <c r="C10" s="96"/>
      <c r="D10" s="155"/>
      <c r="E10" s="156"/>
      <c r="F10" s="171" t="s">
        <v>155</v>
      </c>
      <c r="G10" s="171" t="s">
        <v>155</v>
      </c>
      <c r="H10" s="157"/>
      <c r="I10" s="158"/>
      <c r="J10" s="172" t="s">
        <v>154</v>
      </c>
    </row>
    <row r="11" spans="1:10" s="57" customFormat="1">
      <c r="A11" s="160"/>
      <c r="B11" s="161"/>
      <c r="C11" s="88"/>
      <c r="D11" s="162"/>
      <c r="E11" s="163"/>
      <c r="F11" s="173"/>
      <c r="G11" s="173"/>
      <c r="H11" s="165"/>
      <c r="I11" s="166"/>
      <c r="J11" s="167"/>
    </row>
    <row r="12" spans="1:10" s="57" customFormat="1">
      <c r="A12" s="145">
        <v>3</v>
      </c>
      <c r="B12" s="168" t="s">
        <v>156</v>
      </c>
      <c r="C12" s="91">
        <v>3103</v>
      </c>
      <c r="D12" s="91">
        <v>3103</v>
      </c>
      <c r="E12" s="169" t="s">
        <v>10</v>
      </c>
      <c r="F12" s="170" t="s">
        <v>152</v>
      </c>
      <c r="G12" s="170" t="s">
        <v>152</v>
      </c>
      <c r="H12" s="150" t="s">
        <v>12</v>
      </c>
      <c r="I12" s="151" t="s">
        <v>12</v>
      </c>
      <c r="J12" s="152" t="s">
        <v>158</v>
      </c>
    </row>
    <row r="13" spans="1:10" s="57" customFormat="1">
      <c r="A13" s="153"/>
      <c r="B13" s="154"/>
      <c r="C13" s="96"/>
      <c r="D13" s="155"/>
      <c r="E13" s="156"/>
      <c r="F13" s="174" t="s">
        <v>157</v>
      </c>
      <c r="G13" s="174" t="s">
        <v>157</v>
      </c>
      <c r="H13" s="157"/>
      <c r="I13" s="158"/>
      <c r="J13" s="159" t="s">
        <v>159</v>
      </c>
    </row>
    <row r="14" spans="1:10" s="57" customFormat="1">
      <c r="A14" s="160"/>
      <c r="B14" s="175"/>
      <c r="C14" s="88"/>
      <c r="D14" s="162"/>
      <c r="E14" s="163"/>
      <c r="F14" s="176"/>
      <c r="G14" s="176"/>
      <c r="H14" s="165"/>
      <c r="I14" s="166"/>
      <c r="J14" s="167"/>
    </row>
    <row r="15" spans="1:10" s="57" customFormat="1">
      <c r="A15" s="145">
        <v>4</v>
      </c>
      <c r="B15" s="177" t="s">
        <v>853</v>
      </c>
      <c r="C15" s="91">
        <v>2930300</v>
      </c>
      <c r="D15" s="91">
        <v>2930300</v>
      </c>
      <c r="E15" s="169" t="s">
        <v>143</v>
      </c>
      <c r="F15" s="148" t="s">
        <v>856</v>
      </c>
      <c r="G15" s="148" t="s">
        <v>856</v>
      </c>
      <c r="H15" s="178" t="s">
        <v>953</v>
      </c>
      <c r="I15" s="178" t="s">
        <v>953</v>
      </c>
      <c r="J15" s="179" t="s">
        <v>858</v>
      </c>
    </row>
    <row r="16" spans="1:10" s="57" customFormat="1">
      <c r="A16" s="180"/>
      <c r="B16" s="181" t="s">
        <v>854</v>
      </c>
      <c r="C16" s="96"/>
      <c r="D16" s="155"/>
      <c r="E16" s="156"/>
      <c r="F16" s="182" t="s">
        <v>857</v>
      </c>
      <c r="G16" s="182" t="s">
        <v>857</v>
      </c>
      <c r="H16" s="157"/>
      <c r="I16" s="158"/>
      <c r="J16" s="183" t="s">
        <v>154</v>
      </c>
    </row>
    <row r="17" spans="1:10" s="57" customFormat="1">
      <c r="A17" s="180"/>
      <c r="B17" s="181" t="s">
        <v>855</v>
      </c>
      <c r="C17" s="96"/>
      <c r="D17" s="155"/>
      <c r="E17" s="156"/>
      <c r="F17" s="182"/>
      <c r="G17" s="182"/>
      <c r="H17" s="157"/>
      <c r="I17" s="158"/>
      <c r="J17" s="172"/>
    </row>
    <row r="18" spans="1:10" s="57" customFormat="1">
      <c r="A18" s="160"/>
      <c r="B18" s="184"/>
      <c r="C18" s="99"/>
      <c r="D18" s="185"/>
      <c r="E18" s="186"/>
      <c r="F18" s="187"/>
      <c r="G18" s="187"/>
      <c r="H18" s="188"/>
      <c r="I18" s="189"/>
      <c r="J18" s="183"/>
    </row>
    <row r="19" spans="1:10" s="57" customFormat="1">
      <c r="A19" s="145">
        <v>5</v>
      </c>
      <c r="B19" s="190" t="s">
        <v>160</v>
      </c>
      <c r="C19" s="91">
        <v>300</v>
      </c>
      <c r="D19" s="91">
        <v>300</v>
      </c>
      <c r="E19" s="169" t="s">
        <v>10</v>
      </c>
      <c r="F19" s="191" t="s">
        <v>13</v>
      </c>
      <c r="G19" s="191" t="s">
        <v>13</v>
      </c>
      <c r="H19" s="150" t="s">
        <v>12</v>
      </c>
      <c r="I19" s="151" t="s">
        <v>12</v>
      </c>
      <c r="J19" s="152" t="s">
        <v>162</v>
      </c>
    </row>
    <row r="20" spans="1:10" s="57" customFormat="1">
      <c r="A20" s="153"/>
      <c r="B20" s="192"/>
      <c r="C20" s="193"/>
      <c r="D20" s="194"/>
      <c r="E20" s="195"/>
      <c r="F20" s="196" t="s">
        <v>161</v>
      </c>
      <c r="G20" s="196" t="s">
        <v>161</v>
      </c>
      <c r="H20" s="157"/>
      <c r="I20" s="158"/>
      <c r="J20" s="159" t="s">
        <v>163</v>
      </c>
    </row>
    <row r="21" spans="1:10" s="57" customFormat="1">
      <c r="A21" s="160"/>
      <c r="B21" s="197"/>
      <c r="C21" s="88"/>
      <c r="D21" s="162"/>
      <c r="E21" s="198"/>
      <c r="F21" s="176"/>
      <c r="G21" s="176"/>
      <c r="H21" s="165"/>
      <c r="I21" s="166"/>
      <c r="J21" s="167"/>
    </row>
    <row r="22" spans="1:10" s="57" customFormat="1">
      <c r="A22" s="145">
        <v>6</v>
      </c>
      <c r="B22" s="168" t="s">
        <v>164</v>
      </c>
      <c r="C22" s="91">
        <v>12000</v>
      </c>
      <c r="D22" s="91">
        <v>12000</v>
      </c>
      <c r="E22" s="199" t="s">
        <v>10</v>
      </c>
      <c r="F22" s="191" t="s">
        <v>167</v>
      </c>
      <c r="G22" s="191" t="s">
        <v>167</v>
      </c>
      <c r="H22" s="150" t="s">
        <v>12</v>
      </c>
      <c r="I22" s="151" t="s">
        <v>12</v>
      </c>
      <c r="J22" s="152" t="s">
        <v>168</v>
      </c>
    </row>
    <row r="23" spans="1:10" s="57" customFormat="1">
      <c r="A23" s="153"/>
      <c r="B23" s="154" t="s">
        <v>165</v>
      </c>
      <c r="C23" s="200"/>
      <c r="D23" s="155"/>
      <c r="E23" s="195"/>
      <c r="F23" s="196" t="s">
        <v>166</v>
      </c>
      <c r="G23" s="196" t="s">
        <v>166</v>
      </c>
      <c r="H23" s="157"/>
      <c r="I23" s="158"/>
      <c r="J23" s="159" t="s">
        <v>163</v>
      </c>
    </row>
    <row r="24" spans="1:10" s="57" customFormat="1">
      <c r="A24" s="160"/>
      <c r="B24" s="197"/>
      <c r="C24" s="88"/>
      <c r="D24" s="162"/>
      <c r="E24" s="198"/>
      <c r="F24" s="176"/>
      <c r="G24" s="176"/>
      <c r="H24" s="165"/>
      <c r="I24" s="166"/>
      <c r="J24" s="167"/>
    </row>
    <row r="25" spans="1:10" s="57" customFormat="1">
      <c r="A25" s="145">
        <v>7</v>
      </c>
      <c r="B25" s="168" t="s">
        <v>169</v>
      </c>
      <c r="C25" s="91">
        <v>9976000</v>
      </c>
      <c r="D25" s="91">
        <v>9976000</v>
      </c>
      <c r="E25" s="201" t="s">
        <v>272</v>
      </c>
      <c r="F25" s="191" t="s">
        <v>171</v>
      </c>
      <c r="G25" s="191" t="s">
        <v>171</v>
      </c>
      <c r="H25" s="150" t="s">
        <v>12</v>
      </c>
      <c r="I25" s="151" t="s">
        <v>12</v>
      </c>
      <c r="J25" s="152" t="s">
        <v>172</v>
      </c>
    </row>
    <row r="26" spans="1:10" s="57" customFormat="1">
      <c r="A26" s="153"/>
      <c r="B26" s="154" t="s">
        <v>170</v>
      </c>
      <c r="C26" s="96"/>
      <c r="D26" s="155"/>
      <c r="E26" s="195"/>
      <c r="F26" s="196" t="s">
        <v>963</v>
      </c>
      <c r="G26" s="196" t="s">
        <v>963</v>
      </c>
      <c r="H26" s="157"/>
      <c r="I26" s="158"/>
      <c r="J26" s="159" t="s">
        <v>163</v>
      </c>
    </row>
    <row r="27" spans="1:10" s="57" customFormat="1">
      <c r="A27" s="160"/>
      <c r="B27" s="161"/>
      <c r="C27" s="88"/>
      <c r="D27" s="162"/>
      <c r="E27" s="202"/>
      <c r="F27" s="164"/>
      <c r="G27" s="164"/>
      <c r="H27" s="165"/>
      <c r="I27" s="166"/>
      <c r="J27" s="167"/>
    </row>
    <row r="28" spans="1:10" s="57" customFormat="1">
      <c r="A28" s="145">
        <v>8</v>
      </c>
      <c r="B28" s="203" t="s">
        <v>173</v>
      </c>
      <c r="C28" s="91">
        <v>28087.5</v>
      </c>
      <c r="D28" s="91">
        <v>28087.5</v>
      </c>
      <c r="E28" s="199" t="s">
        <v>10</v>
      </c>
      <c r="F28" s="191" t="s">
        <v>178</v>
      </c>
      <c r="G28" s="191" t="s">
        <v>178</v>
      </c>
      <c r="H28" s="150" t="s">
        <v>12</v>
      </c>
      <c r="I28" s="151" t="s">
        <v>12</v>
      </c>
      <c r="J28" s="152" t="s">
        <v>179</v>
      </c>
    </row>
    <row r="29" spans="1:10" s="57" customFormat="1">
      <c r="A29" s="153"/>
      <c r="B29" s="181" t="s">
        <v>174</v>
      </c>
      <c r="C29" s="96"/>
      <c r="D29" s="155"/>
      <c r="E29" s="195"/>
      <c r="F29" s="182" t="s">
        <v>176</v>
      </c>
      <c r="G29" s="182" t="s">
        <v>177</v>
      </c>
      <c r="H29" s="157"/>
      <c r="I29" s="158"/>
      <c r="J29" s="159" t="s">
        <v>180</v>
      </c>
    </row>
    <row r="30" spans="1:10" s="57" customFormat="1">
      <c r="A30" s="153"/>
      <c r="B30" s="181" t="s">
        <v>175</v>
      </c>
      <c r="C30" s="96"/>
      <c r="D30" s="155"/>
      <c r="E30" s="195"/>
      <c r="F30" s="182"/>
      <c r="G30" s="182"/>
      <c r="H30" s="157"/>
      <c r="I30" s="158"/>
      <c r="J30" s="159"/>
    </row>
    <row r="31" spans="1:10" s="57" customFormat="1">
      <c r="A31" s="160"/>
      <c r="B31" s="161"/>
      <c r="C31" s="88"/>
      <c r="D31" s="162"/>
      <c r="E31" s="198"/>
      <c r="F31" s="164"/>
      <c r="G31" s="164"/>
      <c r="H31" s="165"/>
      <c r="I31" s="166"/>
      <c r="J31" s="167"/>
    </row>
    <row r="32" spans="1:10" s="57" customFormat="1">
      <c r="A32" s="145">
        <v>9</v>
      </c>
      <c r="B32" s="168" t="s">
        <v>149</v>
      </c>
      <c r="C32" s="91">
        <v>990000</v>
      </c>
      <c r="D32" s="91">
        <v>973000</v>
      </c>
      <c r="E32" s="199" t="s">
        <v>143</v>
      </c>
      <c r="F32" s="191" t="s">
        <v>184</v>
      </c>
      <c r="G32" s="191" t="s">
        <v>184</v>
      </c>
      <c r="H32" s="178" t="s">
        <v>953</v>
      </c>
      <c r="I32" s="178" t="s">
        <v>953</v>
      </c>
      <c r="J32" s="179" t="s">
        <v>185</v>
      </c>
    </row>
    <row r="33" spans="1:10" s="57" customFormat="1">
      <c r="A33" s="153"/>
      <c r="B33" s="181" t="s">
        <v>183</v>
      </c>
      <c r="C33" s="96"/>
      <c r="D33" s="155"/>
      <c r="E33" s="195"/>
      <c r="F33" s="182" t="s">
        <v>964</v>
      </c>
      <c r="G33" s="182" t="s">
        <v>964</v>
      </c>
      <c r="H33" s="157"/>
      <c r="I33" s="158"/>
      <c r="J33" s="183" t="s">
        <v>186</v>
      </c>
    </row>
    <row r="34" spans="1:10" s="57" customFormat="1">
      <c r="A34" s="153"/>
      <c r="B34" s="181" t="s">
        <v>181</v>
      </c>
      <c r="C34" s="96"/>
      <c r="D34" s="155"/>
      <c r="E34" s="195"/>
      <c r="F34" s="182"/>
      <c r="G34" s="182"/>
      <c r="H34" s="157"/>
      <c r="I34" s="158"/>
      <c r="J34" s="159"/>
    </row>
    <row r="35" spans="1:10" s="57" customFormat="1">
      <c r="A35" s="153"/>
      <c r="B35" s="181" t="s">
        <v>182</v>
      </c>
      <c r="C35" s="96"/>
      <c r="D35" s="155"/>
      <c r="E35" s="195"/>
      <c r="F35" s="182"/>
      <c r="G35" s="182"/>
      <c r="H35" s="157"/>
      <c r="I35" s="158"/>
      <c r="J35" s="172"/>
    </row>
    <row r="36" spans="1:10" s="57" customFormat="1">
      <c r="A36" s="160"/>
      <c r="B36" s="161"/>
      <c r="C36" s="88"/>
      <c r="D36" s="162"/>
      <c r="E36" s="198"/>
      <c r="F36" s="164"/>
      <c r="G36" s="164"/>
      <c r="H36" s="165"/>
      <c r="I36" s="166"/>
      <c r="J36" s="204"/>
    </row>
    <row r="37" spans="1:10" s="57" customFormat="1">
      <c r="A37" s="145">
        <v>10</v>
      </c>
      <c r="B37" s="168" t="s">
        <v>187</v>
      </c>
      <c r="C37" s="91">
        <v>770</v>
      </c>
      <c r="D37" s="91">
        <v>770</v>
      </c>
      <c r="E37" s="199" t="s">
        <v>10</v>
      </c>
      <c r="F37" s="191" t="s">
        <v>178</v>
      </c>
      <c r="G37" s="191" t="s">
        <v>178</v>
      </c>
      <c r="H37" s="150" t="s">
        <v>12</v>
      </c>
      <c r="I37" s="151" t="s">
        <v>12</v>
      </c>
      <c r="J37" s="179" t="s">
        <v>189</v>
      </c>
    </row>
    <row r="38" spans="1:10" s="57" customFormat="1">
      <c r="A38" s="153"/>
      <c r="B38" s="181"/>
      <c r="C38" s="96"/>
      <c r="D38" s="155"/>
      <c r="E38" s="195"/>
      <c r="F38" s="182" t="s">
        <v>188</v>
      </c>
      <c r="G38" s="182" t="s">
        <v>188</v>
      </c>
      <c r="H38" s="157"/>
      <c r="I38" s="158"/>
      <c r="J38" s="183" t="s">
        <v>190</v>
      </c>
    </row>
    <row r="39" spans="1:10" s="57" customFormat="1">
      <c r="A39" s="160"/>
      <c r="B39" s="197"/>
      <c r="C39" s="88"/>
      <c r="D39" s="162"/>
      <c r="E39" s="198"/>
      <c r="F39" s="176"/>
      <c r="G39" s="176"/>
      <c r="H39" s="165"/>
      <c r="I39" s="166"/>
      <c r="J39" s="167"/>
    </row>
    <row r="40" spans="1:10" s="57" customFormat="1">
      <c r="A40" s="145">
        <v>11</v>
      </c>
      <c r="B40" s="168" t="s">
        <v>191</v>
      </c>
      <c r="C40" s="60">
        <v>9000</v>
      </c>
      <c r="D40" s="60">
        <v>9000</v>
      </c>
      <c r="E40" s="199" t="s">
        <v>10</v>
      </c>
      <c r="F40" s="191" t="s">
        <v>167</v>
      </c>
      <c r="G40" s="191" t="s">
        <v>167</v>
      </c>
      <c r="H40" s="150" t="s">
        <v>12</v>
      </c>
      <c r="I40" s="151" t="s">
        <v>12</v>
      </c>
      <c r="J40" s="152" t="s">
        <v>194</v>
      </c>
    </row>
    <row r="41" spans="1:10" s="57" customFormat="1">
      <c r="A41" s="153"/>
      <c r="B41" s="154" t="s">
        <v>192</v>
      </c>
      <c r="C41" s="96"/>
      <c r="D41" s="155"/>
      <c r="E41" s="195"/>
      <c r="F41" s="196" t="s">
        <v>193</v>
      </c>
      <c r="G41" s="196" t="s">
        <v>193</v>
      </c>
      <c r="H41" s="157"/>
      <c r="I41" s="158"/>
      <c r="J41" s="159" t="s">
        <v>195</v>
      </c>
    </row>
    <row r="42" spans="1:10" s="117" customFormat="1">
      <c r="A42" s="205"/>
      <c r="B42" s="161"/>
      <c r="C42" s="88"/>
      <c r="D42" s="162"/>
      <c r="E42" s="198"/>
      <c r="F42" s="164"/>
      <c r="G42" s="164"/>
      <c r="H42" s="165"/>
      <c r="I42" s="166"/>
      <c r="J42" s="167"/>
    </row>
    <row r="43" spans="1:10" s="117" customFormat="1">
      <c r="A43" s="145">
        <v>12</v>
      </c>
      <c r="B43" s="168" t="s">
        <v>196</v>
      </c>
      <c r="C43" s="91">
        <v>8060</v>
      </c>
      <c r="D43" s="91">
        <v>8060</v>
      </c>
      <c r="E43" s="199" t="s">
        <v>10</v>
      </c>
      <c r="F43" s="191" t="s">
        <v>178</v>
      </c>
      <c r="G43" s="191" t="s">
        <v>178</v>
      </c>
      <c r="H43" s="150" t="s">
        <v>12</v>
      </c>
      <c r="I43" s="151" t="s">
        <v>12</v>
      </c>
      <c r="J43" s="152" t="s">
        <v>200</v>
      </c>
    </row>
    <row r="44" spans="1:10" s="119" customFormat="1">
      <c r="A44" s="206"/>
      <c r="B44" s="192" t="s">
        <v>198</v>
      </c>
      <c r="C44" s="96"/>
      <c r="D44" s="207"/>
      <c r="E44" s="195"/>
      <c r="F44" s="174" t="s">
        <v>199</v>
      </c>
      <c r="G44" s="196" t="s">
        <v>199</v>
      </c>
      <c r="H44" s="157"/>
      <c r="I44" s="157"/>
      <c r="J44" s="172" t="s">
        <v>195</v>
      </c>
    </row>
    <row r="45" spans="1:10" s="119" customFormat="1">
      <c r="A45" s="206"/>
      <c r="B45" s="154" t="s">
        <v>197</v>
      </c>
      <c r="C45" s="99"/>
      <c r="D45" s="208"/>
      <c r="E45" s="209"/>
      <c r="F45" s="174"/>
      <c r="G45" s="196"/>
      <c r="H45" s="188"/>
      <c r="I45" s="189"/>
      <c r="J45" s="172"/>
    </row>
    <row r="46" spans="1:10" s="122" customFormat="1">
      <c r="A46" s="210"/>
      <c r="B46" s="211"/>
      <c r="C46" s="212"/>
      <c r="D46" s="162"/>
      <c r="E46" s="198"/>
      <c r="F46" s="164"/>
      <c r="G46" s="164"/>
      <c r="H46" s="165"/>
      <c r="I46" s="166"/>
      <c r="J46" s="204"/>
    </row>
    <row r="47" spans="1:10" s="57" customFormat="1">
      <c r="A47" s="213">
        <v>13</v>
      </c>
      <c r="B47" s="214" t="s">
        <v>201</v>
      </c>
      <c r="C47" s="123">
        <v>2100</v>
      </c>
      <c r="D47" s="123">
        <v>2100</v>
      </c>
      <c r="E47" s="215" t="s">
        <v>10</v>
      </c>
      <c r="F47" s="216" t="s">
        <v>13</v>
      </c>
      <c r="G47" s="216" t="s">
        <v>13</v>
      </c>
      <c r="H47" s="217" t="s">
        <v>12</v>
      </c>
      <c r="I47" s="218" t="s">
        <v>12</v>
      </c>
      <c r="J47" s="152" t="s">
        <v>203</v>
      </c>
    </row>
    <row r="48" spans="1:10" s="57" customFormat="1">
      <c r="A48" s="180"/>
      <c r="B48" s="154"/>
      <c r="C48" s="96"/>
      <c r="D48" s="155"/>
      <c r="E48" s="219"/>
      <c r="F48" s="196" t="s">
        <v>202</v>
      </c>
      <c r="G48" s="196" t="s">
        <v>202</v>
      </c>
      <c r="H48" s="157"/>
      <c r="I48" s="158"/>
      <c r="J48" s="159" t="s">
        <v>204</v>
      </c>
    </row>
    <row r="49" spans="1:10" s="57" customFormat="1">
      <c r="A49" s="160"/>
      <c r="B49" s="211"/>
      <c r="C49" s="220"/>
      <c r="D49" s="162"/>
      <c r="E49" s="198"/>
      <c r="F49" s="164"/>
      <c r="G49" s="221"/>
      <c r="H49" s="222"/>
      <c r="I49" s="223"/>
      <c r="J49" s="167"/>
    </row>
    <row r="50" spans="1:10" s="126" customFormat="1">
      <c r="A50" s="213">
        <v>14</v>
      </c>
      <c r="B50" s="168" t="s">
        <v>205</v>
      </c>
      <c r="C50" s="60">
        <v>480</v>
      </c>
      <c r="D50" s="60">
        <v>480</v>
      </c>
      <c r="E50" s="199" t="s">
        <v>10</v>
      </c>
      <c r="F50" s="191" t="s">
        <v>13</v>
      </c>
      <c r="G50" s="191" t="s">
        <v>13</v>
      </c>
      <c r="H50" s="150" t="s">
        <v>12</v>
      </c>
      <c r="I50" s="151" t="s">
        <v>12</v>
      </c>
      <c r="J50" s="152" t="s">
        <v>207</v>
      </c>
    </row>
    <row r="51" spans="1:10" s="57" customFormat="1">
      <c r="A51" s="180"/>
      <c r="B51" s="154"/>
      <c r="C51" s="193"/>
      <c r="D51" s="155"/>
      <c r="E51" s="195"/>
      <c r="F51" s="196" t="s">
        <v>206</v>
      </c>
      <c r="G51" s="196" t="s">
        <v>206</v>
      </c>
      <c r="H51" s="157"/>
      <c r="I51" s="158"/>
      <c r="J51" s="159" t="s">
        <v>204</v>
      </c>
    </row>
    <row r="52" spans="1:10" s="57" customFormat="1">
      <c r="A52" s="160"/>
      <c r="B52" s="161"/>
      <c r="C52" s="224"/>
      <c r="D52" s="162"/>
      <c r="E52" s="198"/>
      <c r="F52" s="164"/>
      <c r="G52" s="164"/>
      <c r="H52" s="165"/>
      <c r="I52" s="166"/>
      <c r="J52" s="167"/>
    </row>
    <row r="53" spans="1:10" s="117" customFormat="1">
      <c r="A53" s="145">
        <v>15</v>
      </c>
      <c r="B53" s="168" t="s">
        <v>208</v>
      </c>
      <c r="C53" s="91">
        <v>15000</v>
      </c>
      <c r="D53" s="91">
        <v>15000</v>
      </c>
      <c r="E53" s="199" t="s">
        <v>10</v>
      </c>
      <c r="F53" s="170" t="s">
        <v>167</v>
      </c>
      <c r="G53" s="170" t="s">
        <v>167</v>
      </c>
      <c r="H53" s="150" t="s">
        <v>12</v>
      </c>
      <c r="I53" s="151" t="s">
        <v>12</v>
      </c>
      <c r="J53" s="152" t="s">
        <v>210</v>
      </c>
    </row>
    <row r="54" spans="1:10" s="57" customFormat="1">
      <c r="A54" s="153"/>
      <c r="B54" s="192"/>
      <c r="C54" s="193"/>
      <c r="D54" s="194"/>
      <c r="E54" s="195"/>
      <c r="F54" s="196" t="s">
        <v>209</v>
      </c>
      <c r="G54" s="196" t="s">
        <v>209</v>
      </c>
      <c r="H54" s="157"/>
      <c r="I54" s="158"/>
      <c r="J54" s="159" t="s">
        <v>211</v>
      </c>
    </row>
    <row r="55" spans="1:10" s="57" customFormat="1">
      <c r="A55" s="205"/>
      <c r="B55" s="161"/>
      <c r="C55" s="88"/>
      <c r="D55" s="162"/>
      <c r="E55" s="198"/>
      <c r="F55" s="164"/>
      <c r="G55" s="164"/>
      <c r="H55" s="165"/>
      <c r="I55" s="166"/>
      <c r="J55" s="167"/>
    </row>
    <row r="56" spans="1:10" s="57" customFormat="1" ht="18" customHeight="1">
      <c r="A56" s="145">
        <v>16</v>
      </c>
      <c r="B56" s="168" t="s">
        <v>212</v>
      </c>
      <c r="C56" s="91">
        <v>4494</v>
      </c>
      <c r="D56" s="91">
        <v>4494</v>
      </c>
      <c r="E56" s="199" t="s">
        <v>10</v>
      </c>
      <c r="F56" s="191" t="s">
        <v>215</v>
      </c>
      <c r="G56" s="191" t="s">
        <v>215</v>
      </c>
      <c r="H56" s="150" t="s">
        <v>12</v>
      </c>
      <c r="I56" s="151" t="s">
        <v>12</v>
      </c>
      <c r="J56" s="152" t="s">
        <v>216</v>
      </c>
    </row>
    <row r="57" spans="1:10" s="57" customFormat="1" ht="18" customHeight="1">
      <c r="A57" s="180"/>
      <c r="B57" s="154" t="s">
        <v>213</v>
      </c>
      <c r="C57" s="96"/>
      <c r="D57" s="155"/>
      <c r="E57" s="195"/>
      <c r="F57" s="196" t="s">
        <v>214</v>
      </c>
      <c r="G57" s="196" t="s">
        <v>214</v>
      </c>
      <c r="H57" s="157"/>
      <c r="I57" s="158"/>
      <c r="J57" s="172" t="s">
        <v>217</v>
      </c>
    </row>
    <row r="58" spans="1:10" s="57" customFormat="1">
      <c r="A58" s="205"/>
      <c r="B58" s="161"/>
      <c r="C58" s="88"/>
      <c r="D58" s="162"/>
      <c r="E58" s="198"/>
      <c r="F58" s="164"/>
      <c r="G58" s="164"/>
      <c r="H58" s="165"/>
      <c r="I58" s="166"/>
      <c r="J58" s="167"/>
    </row>
    <row r="59" spans="1:10" s="126" customFormat="1" ht="18" customHeight="1">
      <c r="A59" s="213">
        <v>17</v>
      </c>
      <c r="B59" s="225" t="s">
        <v>218</v>
      </c>
      <c r="C59" s="91">
        <v>27606</v>
      </c>
      <c r="D59" s="91">
        <v>27606</v>
      </c>
      <c r="E59" s="199" t="s">
        <v>10</v>
      </c>
      <c r="F59" s="170" t="s">
        <v>220</v>
      </c>
      <c r="G59" s="170" t="s">
        <v>219</v>
      </c>
      <c r="H59" s="150" t="s">
        <v>12</v>
      </c>
      <c r="I59" s="218" t="s">
        <v>12</v>
      </c>
      <c r="J59" s="152" t="s">
        <v>222</v>
      </c>
    </row>
    <row r="60" spans="1:10" s="57" customFormat="1">
      <c r="A60" s="180"/>
      <c r="B60" s="154"/>
      <c r="C60" s="193"/>
      <c r="D60" s="194"/>
      <c r="E60" s="195"/>
      <c r="F60" s="226" t="s">
        <v>221</v>
      </c>
      <c r="G60" s="226" t="s">
        <v>221</v>
      </c>
      <c r="H60" s="157"/>
      <c r="I60" s="158"/>
      <c r="J60" s="172" t="s">
        <v>223</v>
      </c>
    </row>
    <row r="61" spans="1:10" s="57" customFormat="1">
      <c r="A61" s="160"/>
      <c r="B61" s="161"/>
      <c r="C61" s="88"/>
      <c r="D61" s="162"/>
      <c r="E61" s="198"/>
      <c r="F61" s="227"/>
      <c r="G61" s="227"/>
      <c r="H61" s="165"/>
      <c r="I61" s="166"/>
      <c r="J61" s="204"/>
    </row>
    <row r="62" spans="1:10" s="57" customFormat="1">
      <c r="A62" s="145">
        <v>18</v>
      </c>
      <c r="B62" s="168" t="s">
        <v>224</v>
      </c>
      <c r="C62" s="91">
        <v>62060</v>
      </c>
      <c r="D62" s="91">
        <v>62060</v>
      </c>
      <c r="E62" s="199" t="s">
        <v>10</v>
      </c>
      <c r="F62" s="191" t="s">
        <v>220</v>
      </c>
      <c r="G62" s="191" t="s">
        <v>220</v>
      </c>
      <c r="H62" s="150" t="s">
        <v>12</v>
      </c>
      <c r="I62" s="151" t="s">
        <v>12</v>
      </c>
      <c r="J62" s="152" t="s">
        <v>226</v>
      </c>
    </row>
    <row r="63" spans="1:10" s="57" customFormat="1">
      <c r="A63" s="153"/>
      <c r="B63" s="154"/>
      <c r="C63" s="96"/>
      <c r="D63" s="155"/>
      <c r="E63" s="228"/>
      <c r="F63" s="196" t="s">
        <v>225</v>
      </c>
      <c r="G63" s="196" t="s">
        <v>225</v>
      </c>
      <c r="H63" s="157"/>
      <c r="I63" s="158"/>
      <c r="J63" s="159" t="s">
        <v>223</v>
      </c>
    </row>
    <row r="64" spans="1:10" s="57" customFormat="1">
      <c r="A64" s="160"/>
      <c r="B64" s="161"/>
      <c r="C64" s="88"/>
      <c r="D64" s="162"/>
      <c r="E64" s="198"/>
      <c r="F64" s="164"/>
      <c r="G64" s="164"/>
      <c r="H64" s="165"/>
      <c r="I64" s="166"/>
      <c r="J64" s="167"/>
    </row>
    <row r="65" spans="1:10" s="57" customFormat="1">
      <c r="A65" s="145">
        <v>19</v>
      </c>
      <c r="B65" s="168" t="s">
        <v>227</v>
      </c>
      <c r="C65" s="91">
        <v>1720</v>
      </c>
      <c r="D65" s="91">
        <v>1720</v>
      </c>
      <c r="E65" s="199" t="s">
        <v>10</v>
      </c>
      <c r="F65" s="191" t="s">
        <v>13</v>
      </c>
      <c r="G65" s="191" t="s">
        <v>13</v>
      </c>
      <c r="H65" s="150" t="s">
        <v>12</v>
      </c>
      <c r="I65" s="151" t="s">
        <v>12</v>
      </c>
      <c r="J65" s="179" t="s">
        <v>229</v>
      </c>
    </row>
    <row r="66" spans="1:10" s="57" customFormat="1">
      <c r="A66" s="153"/>
      <c r="B66" s="154"/>
      <c r="C66" s="96"/>
      <c r="D66" s="155"/>
      <c r="E66" s="195"/>
      <c r="F66" s="196" t="s">
        <v>228</v>
      </c>
      <c r="G66" s="196" t="s">
        <v>228</v>
      </c>
      <c r="H66" s="157"/>
      <c r="I66" s="158"/>
      <c r="J66" s="172" t="s">
        <v>230</v>
      </c>
    </row>
    <row r="67" spans="1:10" s="57" customFormat="1">
      <c r="A67" s="160"/>
      <c r="B67" s="161"/>
      <c r="C67" s="88"/>
      <c r="D67" s="162"/>
      <c r="E67" s="229"/>
      <c r="F67" s="164"/>
      <c r="G67" s="164"/>
      <c r="H67" s="165"/>
      <c r="I67" s="166"/>
      <c r="J67" s="167"/>
    </row>
    <row r="68" spans="1:10" s="57" customFormat="1">
      <c r="A68" s="145">
        <v>20</v>
      </c>
      <c r="B68" s="168" t="s">
        <v>231</v>
      </c>
      <c r="C68" s="91">
        <v>2550</v>
      </c>
      <c r="D68" s="91">
        <v>2550</v>
      </c>
      <c r="E68" s="199" t="s">
        <v>10</v>
      </c>
      <c r="F68" s="191" t="s">
        <v>13</v>
      </c>
      <c r="G68" s="191" t="s">
        <v>13</v>
      </c>
      <c r="H68" s="150" t="s">
        <v>12</v>
      </c>
      <c r="I68" s="151" t="s">
        <v>12</v>
      </c>
      <c r="J68" s="179" t="s">
        <v>233</v>
      </c>
    </row>
    <row r="69" spans="1:10" s="57" customFormat="1">
      <c r="A69" s="153"/>
      <c r="B69" s="154"/>
      <c r="C69" s="96"/>
      <c r="D69" s="155"/>
      <c r="E69" s="195"/>
      <c r="F69" s="196" t="s">
        <v>232</v>
      </c>
      <c r="G69" s="196" t="s">
        <v>232</v>
      </c>
      <c r="H69" s="157"/>
      <c r="I69" s="158"/>
      <c r="J69" s="183" t="s">
        <v>230</v>
      </c>
    </row>
    <row r="70" spans="1:10" s="57" customFormat="1">
      <c r="A70" s="160"/>
      <c r="B70" s="161"/>
      <c r="C70" s="88"/>
      <c r="D70" s="162"/>
      <c r="E70" s="198"/>
      <c r="F70" s="164"/>
      <c r="G70" s="164"/>
      <c r="H70" s="165"/>
      <c r="I70" s="166"/>
      <c r="J70" s="167"/>
    </row>
    <row r="71" spans="1:10" s="57" customFormat="1">
      <c r="A71" s="145">
        <v>21</v>
      </c>
      <c r="B71" s="168" t="s">
        <v>235</v>
      </c>
      <c r="C71" s="91">
        <v>500000</v>
      </c>
      <c r="D71" s="91">
        <v>495000</v>
      </c>
      <c r="E71" s="199" t="s">
        <v>10</v>
      </c>
      <c r="F71" s="191" t="s">
        <v>236</v>
      </c>
      <c r="G71" s="191" t="s">
        <v>236</v>
      </c>
      <c r="H71" s="150" t="s">
        <v>12</v>
      </c>
      <c r="I71" s="151" t="s">
        <v>12</v>
      </c>
      <c r="J71" s="152" t="s">
        <v>237</v>
      </c>
    </row>
    <row r="72" spans="1:10" s="57" customFormat="1">
      <c r="A72" s="206"/>
      <c r="B72" s="230" t="s">
        <v>234</v>
      </c>
      <c r="C72" s="231"/>
      <c r="D72" s="232"/>
      <c r="E72" s="219"/>
      <c r="F72" s="174" t="s">
        <v>957</v>
      </c>
      <c r="G72" s="174" t="s">
        <v>957</v>
      </c>
      <c r="H72" s="233"/>
      <c r="I72" s="234"/>
      <c r="J72" s="159" t="s">
        <v>238</v>
      </c>
    </row>
    <row r="73" spans="1:10" s="57" customFormat="1">
      <c r="A73" s="205"/>
      <c r="B73" s="161"/>
      <c r="C73" s="88"/>
      <c r="D73" s="162"/>
      <c r="E73" s="198"/>
      <c r="F73" s="164"/>
      <c r="G73" s="164"/>
      <c r="H73" s="165"/>
      <c r="I73" s="166"/>
      <c r="J73" s="167"/>
    </row>
    <row r="74" spans="1:10" s="57" customFormat="1">
      <c r="A74" s="145">
        <v>22</v>
      </c>
      <c r="B74" s="168" t="s">
        <v>239</v>
      </c>
      <c r="C74" s="91">
        <v>7990</v>
      </c>
      <c r="D74" s="91">
        <v>7990</v>
      </c>
      <c r="E74" s="199" t="s">
        <v>10</v>
      </c>
      <c r="F74" s="191" t="s">
        <v>178</v>
      </c>
      <c r="G74" s="191" t="s">
        <v>178</v>
      </c>
      <c r="H74" s="150" t="s">
        <v>12</v>
      </c>
      <c r="I74" s="151" t="s">
        <v>12</v>
      </c>
      <c r="J74" s="152" t="s">
        <v>241</v>
      </c>
    </row>
    <row r="75" spans="1:10" s="57" customFormat="1">
      <c r="A75" s="153"/>
      <c r="B75" s="154"/>
      <c r="C75" s="96"/>
      <c r="D75" s="155"/>
      <c r="E75" s="195"/>
      <c r="F75" s="196" t="s">
        <v>240</v>
      </c>
      <c r="G75" s="196" t="s">
        <v>240</v>
      </c>
      <c r="H75" s="157"/>
      <c r="I75" s="158"/>
      <c r="J75" s="159" t="s">
        <v>238</v>
      </c>
    </row>
    <row r="76" spans="1:10" s="57" customFormat="1">
      <c r="A76" s="160"/>
      <c r="B76" s="161"/>
      <c r="C76" s="88"/>
      <c r="D76" s="162"/>
      <c r="E76" s="198"/>
      <c r="F76" s="164"/>
      <c r="G76" s="164"/>
      <c r="H76" s="165"/>
      <c r="I76" s="166"/>
      <c r="J76" s="167"/>
    </row>
    <row r="77" spans="1:10" s="57" customFormat="1">
      <c r="A77" s="145">
        <v>23</v>
      </c>
      <c r="B77" s="168" t="s">
        <v>242</v>
      </c>
      <c r="C77" s="91">
        <v>80000</v>
      </c>
      <c r="D77" s="91">
        <v>80000</v>
      </c>
      <c r="E77" s="199" t="s">
        <v>10</v>
      </c>
      <c r="F77" s="191" t="s">
        <v>246</v>
      </c>
      <c r="G77" s="191" t="s">
        <v>246</v>
      </c>
      <c r="H77" s="150" t="s">
        <v>12</v>
      </c>
      <c r="I77" s="151" t="s">
        <v>12</v>
      </c>
      <c r="J77" s="179" t="s">
        <v>247</v>
      </c>
    </row>
    <row r="78" spans="1:10" s="57" customFormat="1">
      <c r="A78" s="153"/>
      <c r="B78" s="154" t="s">
        <v>243</v>
      </c>
      <c r="C78" s="96"/>
      <c r="D78" s="155"/>
      <c r="E78" s="195"/>
      <c r="F78" s="196" t="s">
        <v>245</v>
      </c>
      <c r="G78" s="196" t="s">
        <v>245</v>
      </c>
      <c r="H78" s="157"/>
      <c r="I78" s="158"/>
      <c r="J78" s="183" t="s">
        <v>238</v>
      </c>
    </row>
    <row r="79" spans="1:10" s="57" customFormat="1">
      <c r="A79" s="153"/>
      <c r="B79" s="154" t="s">
        <v>244</v>
      </c>
      <c r="C79" s="96"/>
      <c r="D79" s="155"/>
      <c r="E79" s="195"/>
      <c r="F79" s="196"/>
      <c r="G79" s="196"/>
      <c r="H79" s="157"/>
      <c r="I79" s="158"/>
      <c r="J79" s="159"/>
    </row>
    <row r="80" spans="1:10" s="57" customFormat="1">
      <c r="A80" s="160"/>
      <c r="B80" s="161"/>
      <c r="C80" s="88"/>
      <c r="D80" s="162"/>
      <c r="E80" s="198"/>
      <c r="F80" s="164"/>
      <c r="G80" s="164"/>
      <c r="H80" s="165"/>
      <c r="I80" s="166"/>
      <c r="J80" s="167"/>
    </row>
    <row r="81" spans="1:10" s="57" customFormat="1">
      <c r="A81" s="145">
        <v>24</v>
      </c>
      <c r="B81" s="168" t="s">
        <v>248</v>
      </c>
      <c r="C81" s="91">
        <v>4130</v>
      </c>
      <c r="D81" s="91">
        <v>4130</v>
      </c>
      <c r="E81" s="199" t="s">
        <v>10</v>
      </c>
      <c r="F81" s="191" t="s">
        <v>13</v>
      </c>
      <c r="G81" s="191" t="s">
        <v>13</v>
      </c>
      <c r="H81" s="150" t="s">
        <v>12</v>
      </c>
      <c r="I81" s="151" t="s">
        <v>12</v>
      </c>
      <c r="J81" s="152" t="s">
        <v>250</v>
      </c>
    </row>
    <row r="82" spans="1:10" s="57" customFormat="1">
      <c r="A82" s="153"/>
      <c r="B82" s="154"/>
      <c r="C82" s="200"/>
      <c r="D82" s="155"/>
      <c r="E82" s="195"/>
      <c r="F82" s="196" t="s">
        <v>249</v>
      </c>
      <c r="G82" s="196" t="s">
        <v>249</v>
      </c>
      <c r="H82" s="157"/>
      <c r="I82" s="158"/>
      <c r="J82" s="159" t="s">
        <v>251</v>
      </c>
    </row>
    <row r="83" spans="1:10" s="57" customFormat="1">
      <c r="A83" s="205"/>
      <c r="B83" s="161"/>
      <c r="C83" s="88"/>
      <c r="D83" s="162"/>
      <c r="E83" s="198"/>
      <c r="F83" s="164"/>
      <c r="G83" s="164"/>
      <c r="H83" s="165"/>
      <c r="I83" s="166"/>
      <c r="J83" s="167"/>
    </row>
    <row r="84" spans="1:10" s="57" customFormat="1">
      <c r="A84" s="145">
        <v>25</v>
      </c>
      <c r="B84" s="168" t="s">
        <v>252</v>
      </c>
      <c r="C84" s="91">
        <v>3810</v>
      </c>
      <c r="D84" s="91">
        <v>3810</v>
      </c>
      <c r="E84" s="199" t="s">
        <v>10</v>
      </c>
      <c r="F84" s="191" t="s">
        <v>178</v>
      </c>
      <c r="G84" s="191" t="s">
        <v>178</v>
      </c>
      <c r="H84" s="150" t="s">
        <v>126</v>
      </c>
      <c r="I84" s="151" t="s">
        <v>12</v>
      </c>
      <c r="J84" s="152" t="s">
        <v>254</v>
      </c>
    </row>
    <row r="85" spans="1:10" s="57" customFormat="1">
      <c r="A85" s="153"/>
      <c r="B85" s="154"/>
      <c r="C85" s="96"/>
      <c r="D85" s="155"/>
      <c r="E85" s="195"/>
      <c r="F85" s="196" t="s">
        <v>253</v>
      </c>
      <c r="G85" s="196" t="s">
        <v>253</v>
      </c>
      <c r="H85" s="157"/>
      <c r="I85" s="158"/>
      <c r="J85" s="159" t="s">
        <v>251</v>
      </c>
    </row>
    <row r="86" spans="1:10" s="57" customFormat="1">
      <c r="A86" s="160"/>
      <c r="B86" s="161"/>
      <c r="C86" s="224"/>
      <c r="D86" s="162"/>
      <c r="E86" s="198"/>
      <c r="F86" s="164"/>
      <c r="G86" s="164"/>
      <c r="H86" s="165"/>
      <c r="I86" s="166"/>
      <c r="J86" s="167"/>
    </row>
    <row r="87" spans="1:10" s="57" customFormat="1" ht="18" customHeight="1">
      <c r="A87" s="145">
        <v>26</v>
      </c>
      <c r="B87" s="168" t="s">
        <v>255</v>
      </c>
      <c r="C87" s="91">
        <v>295000</v>
      </c>
      <c r="D87" s="91">
        <v>295000</v>
      </c>
      <c r="E87" s="199" t="s">
        <v>10</v>
      </c>
      <c r="F87" s="191" t="s">
        <v>152</v>
      </c>
      <c r="G87" s="191" t="s">
        <v>152</v>
      </c>
      <c r="H87" s="150" t="s">
        <v>12</v>
      </c>
      <c r="I87" s="151" t="s">
        <v>12</v>
      </c>
      <c r="J87" s="152" t="s">
        <v>256</v>
      </c>
    </row>
    <row r="88" spans="1:10" s="57" customFormat="1">
      <c r="A88" s="153"/>
      <c r="B88" s="192"/>
      <c r="C88" s="193"/>
      <c r="D88" s="194"/>
      <c r="E88" s="235"/>
      <c r="F88" s="236" t="s">
        <v>327</v>
      </c>
      <c r="G88" s="236" t="s">
        <v>327</v>
      </c>
      <c r="H88" s="237"/>
      <c r="I88" s="238"/>
      <c r="J88" s="172" t="s">
        <v>251</v>
      </c>
    </row>
    <row r="89" spans="1:10" s="57" customFormat="1">
      <c r="A89" s="205"/>
      <c r="B89" s="161"/>
      <c r="C89" s="88"/>
      <c r="D89" s="162"/>
      <c r="E89" s="198"/>
      <c r="F89" s="164"/>
      <c r="G89" s="164"/>
      <c r="H89" s="165"/>
      <c r="I89" s="166"/>
      <c r="J89" s="204"/>
    </row>
    <row r="90" spans="1:10" s="57" customFormat="1">
      <c r="A90" s="145">
        <v>27</v>
      </c>
      <c r="B90" s="168" t="s">
        <v>257</v>
      </c>
      <c r="C90" s="91">
        <v>60000</v>
      </c>
      <c r="D90" s="91">
        <v>60000</v>
      </c>
      <c r="E90" s="199" t="s">
        <v>10</v>
      </c>
      <c r="F90" s="191" t="s">
        <v>261</v>
      </c>
      <c r="G90" s="191" t="s">
        <v>261</v>
      </c>
      <c r="H90" s="150" t="s">
        <v>12</v>
      </c>
      <c r="I90" s="151" t="s">
        <v>12</v>
      </c>
      <c r="J90" s="152" t="s">
        <v>262</v>
      </c>
    </row>
    <row r="91" spans="1:10" s="57" customFormat="1">
      <c r="A91" s="180"/>
      <c r="B91" s="154" t="s">
        <v>258</v>
      </c>
      <c r="C91" s="96"/>
      <c r="D91" s="155"/>
      <c r="E91" s="195"/>
      <c r="F91" s="196" t="s">
        <v>260</v>
      </c>
      <c r="G91" s="196" t="s">
        <v>260</v>
      </c>
      <c r="H91" s="157"/>
      <c r="I91" s="158"/>
      <c r="J91" s="159" t="s">
        <v>263</v>
      </c>
    </row>
    <row r="92" spans="1:10" s="57" customFormat="1">
      <c r="A92" s="180"/>
      <c r="B92" s="154" t="s">
        <v>259</v>
      </c>
      <c r="C92" s="96"/>
      <c r="D92" s="155"/>
      <c r="E92" s="195"/>
      <c r="F92" s="196"/>
      <c r="G92" s="196"/>
      <c r="H92" s="157"/>
      <c r="I92" s="158"/>
      <c r="J92" s="159"/>
    </row>
    <row r="93" spans="1:10" s="57" customFormat="1">
      <c r="A93" s="160"/>
      <c r="B93" s="197"/>
      <c r="C93" s="88"/>
      <c r="D93" s="162"/>
      <c r="E93" s="198"/>
      <c r="F93" s="239"/>
      <c r="G93" s="176"/>
      <c r="H93" s="165"/>
      <c r="I93" s="166"/>
      <c r="J93" s="167"/>
    </row>
    <row r="94" spans="1:10" s="57" customFormat="1">
      <c r="A94" s="145">
        <v>28</v>
      </c>
      <c r="B94" s="240" t="s">
        <v>859</v>
      </c>
      <c r="C94" s="91">
        <v>9002744</v>
      </c>
      <c r="D94" s="91">
        <v>9002744</v>
      </c>
      <c r="E94" s="199" t="s">
        <v>10</v>
      </c>
      <c r="F94" s="148" t="s">
        <v>863</v>
      </c>
      <c r="G94" s="241" t="s">
        <v>863</v>
      </c>
      <c r="H94" s="150" t="s">
        <v>12</v>
      </c>
      <c r="I94" s="150" t="s">
        <v>12</v>
      </c>
      <c r="J94" s="152" t="s">
        <v>865</v>
      </c>
    </row>
    <row r="95" spans="1:10" s="57" customFormat="1">
      <c r="A95" s="180"/>
      <c r="B95" s="242" t="s">
        <v>860</v>
      </c>
      <c r="C95" s="96"/>
      <c r="D95" s="155"/>
      <c r="E95" s="195"/>
      <c r="F95" s="182" t="s">
        <v>864</v>
      </c>
      <c r="G95" s="243" t="s">
        <v>864</v>
      </c>
      <c r="H95" s="157"/>
      <c r="I95" s="158"/>
      <c r="J95" s="159" t="s">
        <v>263</v>
      </c>
    </row>
    <row r="96" spans="1:10" s="57" customFormat="1">
      <c r="A96" s="180"/>
      <c r="B96" s="242" t="s">
        <v>861</v>
      </c>
      <c r="C96" s="96"/>
      <c r="D96" s="155"/>
      <c r="E96" s="195"/>
      <c r="F96" s="243"/>
      <c r="G96" s="182"/>
      <c r="H96" s="157"/>
      <c r="I96" s="158"/>
      <c r="J96" s="172"/>
    </row>
    <row r="97" spans="1:10" s="57" customFormat="1">
      <c r="A97" s="206"/>
      <c r="B97" s="184" t="s">
        <v>862</v>
      </c>
      <c r="C97" s="99"/>
      <c r="D97" s="185"/>
      <c r="E97" s="209"/>
      <c r="F97" s="244"/>
      <c r="G97" s="245"/>
      <c r="H97" s="188"/>
      <c r="I97" s="189"/>
      <c r="J97" s="183"/>
    </row>
    <row r="98" spans="1:10" s="57" customFormat="1">
      <c r="A98" s="145">
        <v>29</v>
      </c>
      <c r="B98" s="168" t="s">
        <v>264</v>
      </c>
      <c r="C98" s="91">
        <v>70580000</v>
      </c>
      <c r="D98" s="91">
        <v>70580000</v>
      </c>
      <c r="E98" s="199" t="s">
        <v>143</v>
      </c>
      <c r="F98" s="191" t="s">
        <v>266</v>
      </c>
      <c r="G98" s="191" t="s">
        <v>266</v>
      </c>
      <c r="H98" s="150" t="s">
        <v>12</v>
      </c>
      <c r="I98" s="151" t="s">
        <v>12</v>
      </c>
      <c r="J98" s="152" t="s">
        <v>267</v>
      </c>
    </row>
    <row r="99" spans="1:10" s="57" customFormat="1">
      <c r="A99" s="153"/>
      <c r="B99" s="154" t="s">
        <v>265</v>
      </c>
      <c r="C99" s="96"/>
      <c r="D99" s="155"/>
      <c r="E99" s="195"/>
      <c r="F99" s="196" t="s">
        <v>966</v>
      </c>
      <c r="G99" s="196" t="s">
        <v>966</v>
      </c>
      <c r="H99" s="157"/>
      <c r="I99" s="158"/>
      <c r="J99" s="159" t="s">
        <v>263</v>
      </c>
    </row>
    <row r="100" spans="1:10" s="57" customFormat="1">
      <c r="A100" s="160"/>
      <c r="B100" s="161"/>
      <c r="C100" s="88"/>
      <c r="D100" s="162"/>
      <c r="E100" s="198"/>
      <c r="F100" s="164"/>
      <c r="G100" s="164"/>
      <c r="H100" s="165"/>
      <c r="I100" s="166"/>
      <c r="J100" s="167"/>
    </row>
    <row r="101" spans="1:10" s="57" customFormat="1">
      <c r="A101" s="145">
        <v>30</v>
      </c>
      <c r="B101" s="168" t="s">
        <v>268</v>
      </c>
      <c r="C101" s="91">
        <v>1551500</v>
      </c>
      <c r="D101" s="91">
        <v>1551500</v>
      </c>
      <c r="E101" s="199" t="s">
        <v>143</v>
      </c>
      <c r="F101" s="191" t="s">
        <v>270</v>
      </c>
      <c r="G101" s="191" t="s">
        <v>270</v>
      </c>
      <c r="H101" s="150" t="s">
        <v>12</v>
      </c>
      <c r="I101" s="151" t="s">
        <v>12</v>
      </c>
      <c r="J101" s="152" t="s">
        <v>271</v>
      </c>
    </row>
    <row r="102" spans="1:10" s="57" customFormat="1">
      <c r="A102" s="153"/>
      <c r="B102" s="154" t="s">
        <v>269</v>
      </c>
      <c r="C102" s="96"/>
      <c r="D102" s="155"/>
      <c r="E102" s="195"/>
      <c r="F102" s="196" t="s">
        <v>967</v>
      </c>
      <c r="G102" s="196" t="s">
        <v>967</v>
      </c>
      <c r="H102" s="157"/>
      <c r="I102" s="158"/>
      <c r="J102" s="172" t="s">
        <v>263</v>
      </c>
    </row>
    <row r="103" spans="1:10" s="57" customFormat="1">
      <c r="A103" s="160"/>
      <c r="B103" s="161"/>
      <c r="C103" s="88"/>
      <c r="D103" s="162"/>
      <c r="E103" s="198"/>
      <c r="F103" s="164"/>
      <c r="G103" s="164"/>
      <c r="H103" s="165"/>
      <c r="I103" s="166"/>
      <c r="J103" s="204"/>
    </row>
    <row r="106" spans="1:10">
      <c r="B106" s="246"/>
    </row>
    <row r="107" spans="1:10">
      <c r="B107" s="248" t="s">
        <v>10</v>
      </c>
    </row>
    <row r="108" spans="1:10">
      <c r="B108" s="249">
        <f>SUM(C50,C6,C9,C12,C19,C22,C28,C37,C40,C43,C47,C53,C56,C59,C62,C65,C68,C71,C74,C77,C81,C84,C87,C90,C94)</f>
        <v>10218288.6</v>
      </c>
    </row>
    <row r="109" spans="1:10">
      <c r="B109" s="247" t="s">
        <v>272</v>
      </c>
    </row>
    <row r="110" spans="1:10">
      <c r="B110" s="246">
        <v>9976000</v>
      </c>
    </row>
    <row r="111" spans="1:10">
      <c r="B111" s="247" t="s">
        <v>143</v>
      </c>
    </row>
    <row r="112" spans="1:10">
      <c r="B112" s="249">
        <f>SUM(C15,C32,C98,C101)</f>
        <v>76051800</v>
      </c>
    </row>
  </sheetData>
  <mergeCells count="3">
    <mergeCell ref="A1:J1"/>
    <mergeCell ref="A2:J2"/>
    <mergeCell ref="A3:J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7" fitToWidth="3" fitToHeight="3" orientation="landscape" r:id="rId1"/>
  <rowBreaks count="2" manualBreakCount="2">
    <brk id="36" max="9" man="1"/>
    <brk id="73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85"/>
  <sheetViews>
    <sheetView view="pageBreakPreview" topLeftCell="A29" zoomScaleNormal="82" zoomScaleSheetLayoutView="100" workbookViewId="0">
      <selection activeCell="C5" sqref="C5"/>
    </sheetView>
  </sheetViews>
  <sheetFormatPr defaultColWidth="9" defaultRowHeight="27"/>
  <cols>
    <col min="1" max="1" width="6" style="50" customWidth="1"/>
    <col min="2" max="2" width="55.7109375" style="46" customWidth="1"/>
    <col min="3" max="3" width="17.85546875" style="136" customWidth="1"/>
    <col min="4" max="4" width="15.28515625" style="46" customWidth="1"/>
    <col min="5" max="5" width="11.140625" style="50" customWidth="1"/>
    <col min="6" max="6" width="47.28515625" style="51" customWidth="1"/>
    <col min="7" max="7" width="45.7109375" style="51" customWidth="1"/>
    <col min="8" max="9" width="18.7109375" style="51" customWidth="1"/>
    <col min="10" max="10" width="22.85546875" style="250" customWidth="1"/>
    <col min="11" max="11" width="9.85546875" style="46" bestFit="1" customWidth="1"/>
    <col min="12" max="12" width="12.42578125" style="46" bestFit="1" customWidth="1"/>
    <col min="13" max="16384" width="9" style="46"/>
  </cols>
  <sheetData>
    <row r="1" spans="1:12">
      <c r="A1" s="457" t="s">
        <v>330</v>
      </c>
      <c r="B1" s="457"/>
      <c r="C1" s="457"/>
      <c r="D1" s="457"/>
      <c r="E1" s="457"/>
      <c r="F1" s="457"/>
      <c r="G1" s="457"/>
      <c r="H1" s="457"/>
      <c r="I1" s="457"/>
      <c r="J1" s="457"/>
    </row>
    <row r="2" spans="1:12">
      <c r="A2" s="457" t="s">
        <v>0</v>
      </c>
      <c r="B2" s="457"/>
      <c r="C2" s="457"/>
      <c r="D2" s="457"/>
      <c r="E2" s="457"/>
      <c r="F2" s="457"/>
      <c r="G2" s="457"/>
      <c r="H2" s="457"/>
      <c r="I2" s="457"/>
      <c r="J2" s="457"/>
    </row>
    <row r="3" spans="1:12">
      <c r="A3" s="457" t="s">
        <v>273</v>
      </c>
      <c r="B3" s="457"/>
      <c r="C3" s="457"/>
      <c r="D3" s="457"/>
      <c r="E3" s="457"/>
      <c r="F3" s="457"/>
      <c r="G3" s="457"/>
      <c r="H3" s="457"/>
      <c r="I3" s="457"/>
      <c r="J3" s="457"/>
    </row>
    <row r="4" spans="1:12">
      <c r="A4" s="47"/>
      <c r="B4" s="48"/>
      <c r="C4" s="49"/>
      <c r="D4" s="48"/>
    </row>
    <row r="5" spans="1:12" s="57" customFormat="1" ht="108">
      <c r="A5" s="52" t="s">
        <v>1</v>
      </c>
      <c r="B5" s="251" t="s">
        <v>2</v>
      </c>
      <c r="C5" s="52" t="s">
        <v>3</v>
      </c>
      <c r="D5" s="52" t="s">
        <v>976</v>
      </c>
      <c r="E5" s="53" t="s">
        <v>4</v>
      </c>
      <c r="F5" s="54" t="s">
        <v>5</v>
      </c>
      <c r="G5" s="55" t="s">
        <v>6</v>
      </c>
      <c r="H5" s="54" t="s">
        <v>7</v>
      </c>
      <c r="I5" s="54" t="s">
        <v>8</v>
      </c>
      <c r="J5" s="54" t="s">
        <v>9</v>
      </c>
    </row>
    <row r="6" spans="1:12" s="57" customFormat="1">
      <c r="A6" s="252">
        <v>1</v>
      </c>
      <c r="B6" s="253" t="s">
        <v>866</v>
      </c>
      <c r="C6" s="254">
        <v>1200000</v>
      </c>
      <c r="D6" s="254">
        <v>1200000</v>
      </c>
      <c r="E6" s="61" t="s">
        <v>10</v>
      </c>
      <c r="F6" s="255" t="s">
        <v>378</v>
      </c>
      <c r="G6" s="255" t="s">
        <v>378</v>
      </c>
      <c r="H6" s="63" t="s">
        <v>12</v>
      </c>
      <c r="I6" s="63" t="s">
        <v>12</v>
      </c>
      <c r="J6" s="93" t="s">
        <v>870</v>
      </c>
    </row>
    <row r="7" spans="1:12" s="57" customFormat="1">
      <c r="A7" s="256"/>
      <c r="B7" s="257" t="s">
        <v>867</v>
      </c>
      <c r="C7" s="258"/>
      <c r="D7" s="256"/>
      <c r="E7" s="259"/>
      <c r="F7" s="260" t="s">
        <v>869</v>
      </c>
      <c r="G7" s="260" t="s">
        <v>869</v>
      </c>
      <c r="H7" s="260"/>
      <c r="I7" s="260"/>
      <c r="J7" s="84" t="s">
        <v>871</v>
      </c>
    </row>
    <row r="8" spans="1:12" s="57" customFormat="1">
      <c r="A8" s="261"/>
      <c r="B8" s="257" t="s">
        <v>868</v>
      </c>
      <c r="C8" s="261"/>
      <c r="D8" s="261"/>
      <c r="E8" s="262"/>
      <c r="F8" s="260"/>
      <c r="G8" s="260"/>
      <c r="H8" s="260"/>
      <c r="I8" s="260"/>
      <c r="J8" s="260"/>
    </row>
    <row r="9" spans="1:12" s="57" customFormat="1">
      <c r="A9" s="263"/>
      <c r="B9" s="264"/>
      <c r="C9" s="263"/>
      <c r="D9" s="263"/>
      <c r="E9" s="265"/>
      <c r="F9" s="266"/>
      <c r="G9" s="266"/>
      <c r="H9" s="266"/>
      <c r="I9" s="266"/>
      <c r="J9" s="266"/>
    </row>
    <row r="10" spans="1:12" s="57" customFormat="1">
      <c r="A10" s="58">
        <v>2</v>
      </c>
      <c r="B10" s="59" t="s">
        <v>274</v>
      </c>
      <c r="C10" s="60">
        <v>73206</v>
      </c>
      <c r="D10" s="60">
        <v>73206</v>
      </c>
      <c r="E10" s="61" t="s">
        <v>10</v>
      </c>
      <c r="F10" s="62" t="s">
        <v>276</v>
      </c>
      <c r="G10" s="62" t="s">
        <v>276</v>
      </c>
      <c r="H10" s="63" t="s">
        <v>12</v>
      </c>
      <c r="I10" s="63" t="s">
        <v>12</v>
      </c>
      <c r="J10" s="93" t="s">
        <v>277</v>
      </c>
    </row>
    <row r="11" spans="1:12" s="57" customFormat="1">
      <c r="A11" s="64"/>
      <c r="B11" s="65"/>
      <c r="C11" s="66"/>
      <c r="D11" s="67"/>
      <c r="E11" s="68"/>
      <c r="F11" s="267" t="s">
        <v>275</v>
      </c>
      <c r="G11" s="268" t="s">
        <v>275</v>
      </c>
      <c r="H11" s="70"/>
      <c r="I11" s="70"/>
      <c r="J11" s="84" t="s">
        <v>278</v>
      </c>
    </row>
    <row r="12" spans="1:12" s="57" customFormat="1">
      <c r="A12" s="71"/>
      <c r="B12" s="72"/>
      <c r="C12" s="73"/>
      <c r="D12" s="74"/>
      <c r="E12" s="75"/>
      <c r="F12" s="76"/>
      <c r="G12" s="76"/>
      <c r="H12" s="77"/>
      <c r="I12" s="77"/>
      <c r="J12" s="78"/>
    </row>
    <row r="13" spans="1:12" s="57" customFormat="1">
      <c r="A13" s="58">
        <v>3</v>
      </c>
      <c r="B13" s="79" t="s">
        <v>279</v>
      </c>
      <c r="C13" s="80">
        <v>11970</v>
      </c>
      <c r="D13" s="80">
        <v>11970</v>
      </c>
      <c r="E13" s="81" t="s">
        <v>10</v>
      </c>
      <c r="F13" s="82" t="s">
        <v>178</v>
      </c>
      <c r="G13" s="82" t="s">
        <v>178</v>
      </c>
      <c r="H13" s="63" t="s">
        <v>12</v>
      </c>
      <c r="I13" s="63" t="s">
        <v>12</v>
      </c>
      <c r="J13" s="93" t="s">
        <v>283</v>
      </c>
    </row>
    <row r="14" spans="1:12" s="57" customFormat="1">
      <c r="A14" s="64"/>
      <c r="B14" s="65" t="s">
        <v>280</v>
      </c>
      <c r="C14" s="66"/>
      <c r="D14" s="67"/>
      <c r="E14" s="68"/>
      <c r="F14" s="83" t="s">
        <v>282</v>
      </c>
      <c r="G14" s="83" t="s">
        <v>282</v>
      </c>
      <c r="H14" s="70"/>
      <c r="I14" s="70"/>
      <c r="J14" s="84" t="s">
        <v>284</v>
      </c>
    </row>
    <row r="15" spans="1:12" s="57" customFormat="1">
      <c r="A15" s="64"/>
      <c r="B15" s="65" t="s">
        <v>281</v>
      </c>
      <c r="C15" s="66"/>
      <c r="D15" s="67"/>
      <c r="E15" s="68"/>
      <c r="F15" s="83"/>
      <c r="G15" s="83"/>
      <c r="H15" s="70"/>
      <c r="I15" s="70"/>
      <c r="J15" s="84"/>
    </row>
    <row r="16" spans="1:12" s="57" customFormat="1">
      <c r="A16" s="118"/>
      <c r="B16" s="269"/>
      <c r="C16" s="231"/>
      <c r="D16" s="131"/>
      <c r="E16" s="75"/>
      <c r="F16" s="89"/>
      <c r="G16" s="89"/>
      <c r="H16" s="77"/>
      <c r="I16" s="77"/>
      <c r="J16" s="78"/>
      <c r="L16" s="270"/>
    </row>
    <row r="17" spans="1:12" s="57" customFormat="1">
      <c r="A17" s="58">
        <v>4</v>
      </c>
      <c r="B17" s="79" t="s">
        <v>285</v>
      </c>
      <c r="C17" s="85">
        <v>6140</v>
      </c>
      <c r="D17" s="85">
        <v>6140</v>
      </c>
      <c r="E17" s="81" t="s">
        <v>10</v>
      </c>
      <c r="F17" s="104" t="s">
        <v>13</v>
      </c>
      <c r="G17" s="104" t="s">
        <v>13</v>
      </c>
      <c r="H17" s="63" t="s">
        <v>12</v>
      </c>
      <c r="I17" s="63" t="s">
        <v>12</v>
      </c>
      <c r="J17" s="93" t="s">
        <v>287</v>
      </c>
    </row>
    <row r="18" spans="1:12" s="57" customFormat="1">
      <c r="A18" s="94"/>
      <c r="B18" s="271"/>
      <c r="C18" s="106"/>
      <c r="D18" s="107"/>
      <c r="E18" s="68"/>
      <c r="F18" s="86" t="s">
        <v>286</v>
      </c>
      <c r="G18" s="86" t="s">
        <v>286</v>
      </c>
      <c r="H18" s="70"/>
      <c r="I18" s="70"/>
      <c r="J18" s="84" t="s">
        <v>284</v>
      </c>
    </row>
    <row r="19" spans="1:12" s="57" customFormat="1">
      <c r="A19" s="71"/>
      <c r="B19" s="110"/>
      <c r="C19" s="88"/>
      <c r="D19" s="74"/>
      <c r="E19" s="75"/>
      <c r="F19" s="89"/>
      <c r="G19" s="89"/>
      <c r="H19" s="77"/>
      <c r="I19" s="77"/>
      <c r="J19" s="78"/>
    </row>
    <row r="20" spans="1:12" s="57" customFormat="1">
      <c r="A20" s="64">
        <v>5</v>
      </c>
      <c r="B20" s="105" t="s">
        <v>288</v>
      </c>
      <c r="C20" s="272">
        <v>2400</v>
      </c>
      <c r="D20" s="272">
        <v>2400</v>
      </c>
      <c r="E20" s="112" t="s">
        <v>10</v>
      </c>
      <c r="F20" s="104" t="s">
        <v>167</v>
      </c>
      <c r="G20" s="104" t="s">
        <v>167</v>
      </c>
      <c r="H20" s="63" t="s">
        <v>12</v>
      </c>
      <c r="I20" s="63" t="s">
        <v>12</v>
      </c>
      <c r="J20" s="93" t="s">
        <v>291</v>
      </c>
    </row>
    <row r="21" spans="1:12" s="57" customFormat="1">
      <c r="A21" s="64"/>
      <c r="B21" s="65" t="s">
        <v>289</v>
      </c>
      <c r="C21" s="66"/>
      <c r="D21" s="67"/>
      <c r="E21" s="108"/>
      <c r="F21" s="128" t="s">
        <v>290</v>
      </c>
      <c r="G21" s="109" t="s">
        <v>290</v>
      </c>
      <c r="H21" s="70"/>
      <c r="I21" s="70"/>
      <c r="J21" s="84" t="s">
        <v>284</v>
      </c>
      <c r="L21" s="270"/>
    </row>
    <row r="22" spans="1:12" s="57" customFormat="1">
      <c r="A22" s="71"/>
      <c r="B22" s="110"/>
      <c r="C22" s="88"/>
      <c r="D22" s="74"/>
      <c r="E22" s="111"/>
      <c r="F22" s="89"/>
      <c r="G22" s="89"/>
      <c r="H22" s="77"/>
      <c r="I22" s="77"/>
      <c r="J22" s="78"/>
    </row>
    <row r="23" spans="1:12" s="57" customFormat="1">
      <c r="A23" s="58">
        <v>6</v>
      </c>
      <c r="B23" s="79" t="s">
        <v>292</v>
      </c>
      <c r="C23" s="85">
        <v>359520</v>
      </c>
      <c r="D23" s="85">
        <v>359520</v>
      </c>
      <c r="E23" s="112" t="s">
        <v>10</v>
      </c>
      <c r="F23" s="104" t="s">
        <v>294</v>
      </c>
      <c r="G23" s="104" t="s">
        <v>294</v>
      </c>
      <c r="H23" s="63" t="s">
        <v>12</v>
      </c>
      <c r="I23" s="63" t="s">
        <v>12</v>
      </c>
      <c r="J23" s="93" t="s">
        <v>295</v>
      </c>
    </row>
    <row r="24" spans="1:12" s="57" customFormat="1">
      <c r="A24" s="64"/>
      <c r="B24" s="65"/>
      <c r="C24" s="113"/>
      <c r="D24" s="67"/>
      <c r="E24" s="108"/>
      <c r="F24" s="109" t="s">
        <v>293</v>
      </c>
      <c r="G24" s="109" t="s">
        <v>293</v>
      </c>
      <c r="H24" s="70"/>
      <c r="I24" s="70"/>
      <c r="J24" s="84" t="s">
        <v>284</v>
      </c>
    </row>
    <row r="25" spans="1:12" s="57" customFormat="1">
      <c r="A25" s="71"/>
      <c r="B25" s="110"/>
      <c r="C25" s="88"/>
      <c r="D25" s="74"/>
      <c r="E25" s="111"/>
      <c r="F25" s="89"/>
      <c r="G25" s="89"/>
      <c r="H25" s="77"/>
      <c r="I25" s="77"/>
      <c r="J25" s="78"/>
    </row>
    <row r="26" spans="1:12" s="57" customFormat="1">
      <c r="A26" s="58">
        <v>7</v>
      </c>
      <c r="B26" s="79" t="s">
        <v>982</v>
      </c>
      <c r="C26" s="85">
        <v>63023</v>
      </c>
      <c r="D26" s="85">
        <v>63023</v>
      </c>
      <c r="E26" s="112" t="s">
        <v>10</v>
      </c>
      <c r="F26" s="104" t="s">
        <v>62</v>
      </c>
      <c r="G26" s="104" t="s">
        <v>62</v>
      </c>
      <c r="H26" s="63" t="s">
        <v>12</v>
      </c>
      <c r="I26" s="63" t="s">
        <v>12</v>
      </c>
      <c r="J26" s="93" t="s">
        <v>297</v>
      </c>
    </row>
    <row r="27" spans="1:12" s="57" customFormat="1">
      <c r="A27" s="64"/>
      <c r="B27" s="65"/>
      <c r="C27" s="66"/>
      <c r="D27" s="67"/>
      <c r="E27" s="108"/>
      <c r="F27" s="109" t="s">
        <v>296</v>
      </c>
      <c r="G27" s="109" t="s">
        <v>296</v>
      </c>
      <c r="H27" s="70"/>
      <c r="I27" s="70"/>
      <c r="J27" s="84" t="s">
        <v>298</v>
      </c>
    </row>
    <row r="28" spans="1:12" s="57" customFormat="1">
      <c r="A28" s="71"/>
      <c r="B28" s="72"/>
      <c r="C28" s="73"/>
      <c r="D28" s="74"/>
      <c r="E28" s="114"/>
      <c r="F28" s="76"/>
      <c r="G28" s="76"/>
      <c r="H28" s="77"/>
      <c r="I28" s="77"/>
      <c r="J28" s="78"/>
    </row>
    <row r="29" spans="1:12" s="57" customFormat="1">
      <c r="A29" s="58">
        <v>8</v>
      </c>
      <c r="B29" s="115" t="s">
        <v>299</v>
      </c>
      <c r="C29" s="85">
        <v>70000000</v>
      </c>
      <c r="D29" s="85">
        <v>70000000</v>
      </c>
      <c r="E29" s="112" t="s">
        <v>143</v>
      </c>
      <c r="F29" s="104" t="s">
        <v>301</v>
      </c>
      <c r="G29" s="104" t="s">
        <v>301</v>
      </c>
      <c r="H29" s="63" t="s">
        <v>12</v>
      </c>
      <c r="I29" s="63" t="s">
        <v>12</v>
      </c>
      <c r="J29" s="93" t="s">
        <v>303</v>
      </c>
    </row>
    <row r="30" spans="1:12" s="57" customFormat="1">
      <c r="A30" s="64"/>
      <c r="B30" s="95" t="s">
        <v>300</v>
      </c>
      <c r="C30" s="96"/>
      <c r="D30" s="67"/>
      <c r="E30" s="108"/>
      <c r="F30" s="97" t="s">
        <v>970</v>
      </c>
      <c r="G30" s="97" t="s">
        <v>970</v>
      </c>
      <c r="H30" s="70"/>
      <c r="I30" s="70"/>
      <c r="J30" s="84" t="s">
        <v>302</v>
      </c>
    </row>
    <row r="31" spans="1:12" s="57" customFormat="1">
      <c r="A31" s="71"/>
      <c r="B31" s="72"/>
      <c r="C31" s="73"/>
      <c r="D31" s="74"/>
      <c r="E31" s="111"/>
      <c r="F31" s="76"/>
      <c r="G31" s="76"/>
      <c r="H31" s="77"/>
      <c r="I31" s="77"/>
      <c r="J31" s="78"/>
    </row>
    <row r="32" spans="1:12" s="57" customFormat="1">
      <c r="A32" s="58">
        <v>9</v>
      </c>
      <c r="B32" s="79" t="s">
        <v>304</v>
      </c>
      <c r="C32" s="85">
        <v>1987679.7</v>
      </c>
      <c r="D32" s="85">
        <v>1987679.7</v>
      </c>
      <c r="E32" s="112" t="s">
        <v>143</v>
      </c>
      <c r="F32" s="104" t="s">
        <v>308</v>
      </c>
      <c r="G32" s="104" t="s">
        <v>308</v>
      </c>
      <c r="H32" s="63" t="s">
        <v>12</v>
      </c>
      <c r="I32" s="63" t="s">
        <v>12</v>
      </c>
      <c r="J32" s="93" t="s">
        <v>309</v>
      </c>
    </row>
    <row r="33" spans="1:10" s="57" customFormat="1">
      <c r="A33" s="64"/>
      <c r="B33" s="95" t="s">
        <v>305</v>
      </c>
      <c r="C33" s="96"/>
      <c r="D33" s="67"/>
      <c r="E33" s="108"/>
      <c r="F33" s="97" t="s">
        <v>968</v>
      </c>
      <c r="G33" s="97" t="s">
        <v>968</v>
      </c>
      <c r="H33" s="70"/>
      <c r="I33" s="70"/>
      <c r="J33" s="84" t="s">
        <v>310</v>
      </c>
    </row>
    <row r="34" spans="1:10" s="57" customFormat="1">
      <c r="A34" s="64"/>
      <c r="B34" s="95" t="s">
        <v>306</v>
      </c>
      <c r="C34" s="96"/>
      <c r="D34" s="67"/>
      <c r="E34" s="108"/>
      <c r="F34" s="97"/>
      <c r="G34" s="97"/>
      <c r="H34" s="70"/>
      <c r="I34" s="70"/>
      <c r="J34" s="84"/>
    </row>
    <row r="35" spans="1:10" s="57" customFormat="1">
      <c r="A35" s="64"/>
      <c r="B35" s="95" t="s">
        <v>307</v>
      </c>
      <c r="C35" s="96"/>
      <c r="D35" s="67"/>
      <c r="E35" s="108"/>
      <c r="F35" s="97"/>
      <c r="G35" s="97"/>
      <c r="H35" s="70"/>
      <c r="I35" s="70"/>
      <c r="J35" s="84"/>
    </row>
    <row r="36" spans="1:10" s="57" customFormat="1">
      <c r="A36" s="71"/>
      <c r="B36" s="273"/>
      <c r="C36" s="88"/>
      <c r="D36" s="74"/>
      <c r="E36" s="111"/>
      <c r="F36" s="89"/>
      <c r="G36" s="89"/>
      <c r="H36" s="77"/>
      <c r="I36" s="77"/>
      <c r="J36" s="78"/>
    </row>
    <row r="37" spans="1:10" s="57" customFormat="1">
      <c r="A37" s="58">
        <v>10</v>
      </c>
      <c r="B37" s="79" t="s">
        <v>311</v>
      </c>
      <c r="C37" s="85">
        <v>965924.31</v>
      </c>
      <c r="D37" s="85">
        <v>965924.31</v>
      </c>
      <c r="E37" s="112" t="s">
        <v>143</v>
      </c>
      <c r="F37" s="104" t="s">
        <v>312</v>
      </c>
      <c r="G37" s="104" t="s">
        <v>312</v>
      </c>
      <c r="H37" s="63" t="s">
        <v>12</v>
      </c>
      <c r="I37" s="63" t="s">
        <v>12</v>
      </c>
      <c r="J37" s="93" t="s">
        <v>313</v>
      </c>
    </row>
    <row r="38" spans="1:10" s="57" customFormat="1">
      <c r="A38" s="94"/>
      <c r="B38" s="65"/>
      <c r="C38" s="274"/>
      <c r="D38" s="67"/>
      <c r="E38" s="108"/>
      <c r="F38" s="97" t="s">
        <v>969</v>
      </c>
      <c r="G38" s="97" t="s">
        <v>969</v>
      </c>
      <c r="H38" s="70"/>
      <c r="I38" s="70"/>
      <c r="J38" s="84" t="s">
        <v>310</v>
      </c>
    </row>
    <row r="39" spans="1:10" s="57" customFormat="1">
      <c r="A39" s="71"/>
      <c r="B39" s="72"/>
      <c r="C39" s="275"/>
      <c r="D39" s="74"/>
      <c r="E39" s="111"/>
      <c r="F39" s="89"/>
      <c r="G39" s="89"/>
      <c r="H39" s="77"/>
      <c r="I39" s="77"/>
      <c r="J39" s="78"/>
    </row>
    <row r="40" spans="1:10" s="57" customFormat="1" ht="18" customHeight="1"/>
    <row r="41" spans="1:10" s="57" customFormat="1" ht="18" customHeight="1"/>
    <row r="42" spans="1:10" s="57" customFormat="1">
      <c r="B42" s="276" t="s">
        <v>10</v>
      </c>
    </row>
    <row r="43" spans="1:10" s="119" customFormat="1" ht="18" customHeight="1">
      <c r="B43" s="277">
        <f>SUM(C6,C10,C13,C17,C20,C23,C26)</f>
        <v>1716259</v>
      </c>
    </row>
    <row r="44" spans="1:10" s="57" customFormat="1">
      <c r="B44" s="278" t="s">
        <v>143</v>
      </c>
    </row>
    <row r="45" spans="1:10" s="57" customFormat="1">
      <c r="B45" s="279">
        <f>SUM(C29,C32,C37)</f>
        <v>72953604.010000005</v>
      </c>
    </row>
    <row r="46" spans="1:10" s="57" customFormat="1"/>
    <row r="47" spans="1:10" s="57" customFormat="1"/>
    <row r="48" spans="1:10" s="57" customFormat="1"/>
    <row r="49" s="57" customFormat="1"/>
    <row r="50" s="57" customFormat="1"/>
    <row r="51" s="57" customFormat="1"/>
    <row r="52" s="57" customFormat="1"/>
    <row r="53" s="57" customFormat="1"/>
    <row r="54" s="57" customFormat="1"/>
    <row r="55" s="57" customFormat="1"/>
    <row r="56" s="57" customFormat="1"/>
    <row r="57" s="57" customFormat="1"/>
    <row r="58" s="57" customFormat="1"/>
    <row r="59" s="57" customFormat="1"/>
    <row r="60" s="57" customFormat="1"/>
    <row r="61" s="57" customFormat="1"/>
    <row r="62" s="57" customFormat="1"/>
    <row r="63" s="57" customFormat="1"/>
    <row r="64" s="57" customFormat="1"/>
    <row r="65" s="57" customFormat="1"/>
    <row r="66" s="57" customFormat="1"/>
    <row r="67" s="57" customFormat="1"/>
    <row r="68" s="57" customFormat="1"/>
    <row r="69" s="57" customFormat="1"/>
    <row r="70" s="57" customFormat="1"/>
    <row r="71" s="57" customFormat="1" ht="18" customHeight="1"/>
    <row r="72" s="57" customFormat="1"/>
    <row r="73" s="57" customFormat="1"/>
    <row r="74" s="57" customFormat="1"/>
    <row r="75" s="57" customFormat="1"/>
    <row r="76" s="57" customFormat="1"/>
    <row r="77" s="57" customFormat="1"/>
    <row r="78" s="57" customFormat="1"/>
    <row r="79" s="57" customFormat="1"/>
    <row r="80" s="57" customFormat="1"/>
    <row r="81" s="57" customFormat="1"/>
    <row r="82" s="57" customFormat="1" ht="18" customHeight="1"/>
    <row r="83" s="57" customFormat="1" ht="18" customHeight="1"/>
    <row r="84" s="57" customFormat="1"/>
    <row r="85" s="57" customFormat="1" ht="18" customHeight="1"/>
  </sheetData>
  <mergeCells count="3">
    <mergeCell ref="A1:J1"/>
    <mergeCell ref="A2:J2"/>
    <mergeCell ref="A3:J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2"/>
  <sheetViews>
    <sheetView view="pageBreakPreview" topLeftCell="A55" zoomScaleNormal="95" zoomScaleSheetLayoutView="100" workbookViewId="0">
      <selection activeCell="D52" sqref="D52"/>
    </sheetView>
  </sheetViews>
  <sheetFormatPr defaultColWidth="9" defaultRowHeight="27"/>
  <cols>
    <col min="1" max="1" width="6.7109375" style="142" customWidth="1"/>
    <col min="2" max="2" width="55.7109375" style="138" customWidth="1"/>
    <col min="3" max="3" width="17.42578125" style="247" customWidth="1"/>
    <col min="4" max="4" width="16.140625" style="138" customWidth="1"/>
    <col min="5" max="5" width="11.140625" style="142" customWidth="1"/>
    <col min="6" max="6" width="47.28515625" style="143" customWidth="1"/>
    <col min="7" max="7" width="45.7109375" style="143" customWidth="1"/>
    <col min="8" max="9" width="18.7109375" style="143" bestFit="1" customWidth="1"/>
    <col min="10" max="10" width="22.85546875" style="291" customWidth="1"/>
    <col min="11" max="16384" width="9" style="138"/>
  </cols>
  <sheetData>
    <row r="1" spans="1:10">
      <c r="A1" s="456" t="s">
        <v>335</v>
      </c>
      <c r="B1" s="456"/>
      <c r="C1" s="456"/>
      <c r="D1" s="456"/>
      <c r="E1" s="456"/>
      <c r="F1" s="456"/>
      <c r="G1" s="456"/>
      <c r="H1" s="456"/>
      <c r="I1" s="456"/>
      <c r="J1" s="456"/>
    </row>
    <row r="2" spans="1:10">
      <c r="A2" s="456" t="s">
        <v>0</v>
      </c>
      <c r="B2" s="456"/>
      <c r="C2" s="456"/>
      <c r="D2" s="456"/>
      <c r="E2" s="456"/>
      <c r="F2" s="456"/>
      <c r="G2" s="456"/>
      <c r="H2" s="456"/>
      <c r="I2" s="456"/>
      <c r="J2" s="456"/>
    </row>
    <row r="3" spans="1:10">
      <c r="A3" s="456" t="s">
        <v>336</v>
      </c>
      <c r="B3" s="456"/>
      <c r="C3" s="456"/>
      <c r="D3" s="456"/>
      <c r="E3" s="456"/>
      <c r="F3" s="456"/>
      <c r="G3" s="456"/>
      <c r="H3" s="456"/>
      <c r="I3" s="456"/>
      <c r="J3" s="456"/>
    </row>
    <row r="4" spans="1:10">
      <c r="A4" s="139"/>
      <c r="B4" s="140"/>
      <c r="C4" s="141"/>
      <c r="D4" s="140"/>
    </row>
    <row r="5" spans="1:10" s="57" customFormat="1" ht="108">
      <c r="A5" s="52" t="s">
        <v>1</v>
      </c>
      <c r="B5" s="52" t="s">
        <v>2</v>
      </c>
      <c r="C5" s="52" t="s">
        <v>3</v>
      </c>
      <c r="D5" s="52" t="s">
        <v>976</v>
      </c>
      <c r="E5" s="280" t="s">
        <v>4</v>
      </c>
      <c r="F5" s="55" t="s">
        <v>5</v>
      </c>
      <c r="G5" s="55" t="s">
        <v>6</v>
      </c>
      <c r="H5" s="55" t="s">
        <v>7</v>
      </c>
      <c r="I5" s="55" t="s">
        <v>8</v>
      </c>
      <c r="J5" s="55" t="s">
        <v>9</v>
      </c>
    </row>
    <row r="6" spans="1:10" s="57" customFormat="1">
      <c r="A6" s="145">
        <v>1</v>
      </c>
      <c r="B6" s="177" t="s">
        <v>337</v>
      </c>
      <c r="C6" s="60">
        <v>6470</v>
      </c>
      <c r="D6" s="60">
        <v>6470</v>
      </c>
      <c r="E6" s="169" t="s">
        <v>10</v>
      </c>
      <c r="F6" s="148" t="s">
        <v>340</v>
      </c>
      <c r="G6" s="148" t="s">
        <v>340</v>
      </c>
      <c r="H6" s="150" t="s">
        <v>12</v>
      </c>
      <c r="I6" s="150" t="s">
        <v>12</v>
      </c>
      <c r="J6" s="299" t="s">
        <v>341</v>
      </c>
    </row>
    <row r="7" spans="1:10" s="57" customFormat="1">
      <c r="A7" s="180"/>
      <c r="B7" s="154" t="s">
        <v>338</v>
      </c>
      <c r="C7" s="96"/>
      <c r="D7" s="155"/>
      <c r="E7" s="156"/>
      <c r="F7" s="267" t="s">
        <v>343</v>
      </c>
      <c r="G7" s="267" t="s">
        <v>343</v>
      </c>
      <c r="H7" s="157"/>
      <c r="I7" s="157"/>
      <c r="J7" s="300" t="s">
        <v>342</v>
      </c>
    </row>
    <row r="8" spans="1:10" s="57" customFormat="1">
      <c r="A8" s="180"/>
      <c r="B8" s="154" t="s">
        <v>339</v>
      </c>
      <c r="C8" s="96"/>
      <c r="D8" s="155"/>
      <c r="E8" s="156"/>
      <c r="F8" s="267"/>
      <c r="G8" s="267"/>
      <c r="H8" s="157"/>
      <c r="I8" s="157"/>
      <c r="J8" s="300"/>
    </row>
    <row r="9" spans="1:10" s="57" customFormat="1">
      <c r="A9" s="180"/>
      <c r="B9" s="154" t="s">
        <v>404</v>
      </c>
      <c r="C9" s="96"/>
      <c r="D9" s="155"/>
      <c r="E9" s="156"/>
      <c r="F9" s="267"/>
      <c r="G9" s="267"/>
      <c r="H9" s="157"/>
      <c r="I9" s="157"/>
      <c r="J9" s="300"/>
    </row>
    <row r="10" spans="1:10" s="57" customFormat="1">
      <c r="A10" s="205"/>
      <c r="B10" s="161"/>
      <c r="C10" s="88"/>
      <c r="D10" s="162"/>
      <c r="E10" s="163"/>
      <c r="F10" s="164"/>
      <c r="G10" s="164"/>
      <c r="H10" s="165"/>
      <c r="I10" s="165"/>
      <c r="J10" s="301"/>
    </row>
    <row r="11" spans="1:10" s="57" customFormat="1">
      <c r="A11" s="145">
        <v>2</v>
      </c>
      <c r="B11" s="168" t="s">
        <v>124</v>
      </c>
      <c r="C11" s="60">
        <v>3860</v>
      </c>
      <c r="D11" s="60">
        <v>3860</v>
      </c>
      <c r="E11" s="169" t="s">
        <v>10</v>
      </c>
      <c r="F11" s="191" t="s">
        <v>13</v>
      </c>
      <c r="G11" s="191" t="s">
        <v>13</v>
      </c>
      <c r="H11" s="150" t="s">
        <v>12</v>
      </c>
      <c r="I11" s="150" t="s">
        <v>12</v>
      </c>
      <c r="J11" s="299" t="s">
        <v>347</v>
      </c>
    </row>
    <row r="12" spans="1:10" s="57" customFormat="1">
      <c r="A12" s="180"/>
      <c r="B12" s="154"/>
      <c r="C12" s="96"/>
      <c r="D12" s="155"/>
      <c r="E12" s="156"/>
      <c r="F12" s="302" t="s">
        <v>344</v>
      </c>
      <c r="G12" s="302" t="s">
        <v>344</v>
      </c>
      <c r="H12" s="157"/>
      <c r="I12" s="157"/>
      <c r="J12" s="300" t="s">
        <v>348</v>
      </c>
    </row>
    <row r="13" spans="1:10" s="57" customFormat="1">
      <c r="A13" s="205"/>
      <c r="B13" s="303"/>
      <c r="C13" s="88"/>
      <c r="D13" s="162"/>
      <c r="E13" s="163"/>
      <c r="F13" s="176"/>
      <c r="G13" s="176"/>
      <c r="H13" s="165"/>
      <c r="I13" s="165"/>
      <c r="J13" s="301"/>
    </row>
    <row r="14" spans="1:10" s="57" customFormat="1">
      <c r="A14" s="145">
        <v>3</v>
      </c>
      <c r="B14" s="168" t="s">
        <v>345</v>
      </c>
      <c r="C14" s="91">
        <v>570</v>
      </c>
      <c r="D14" s="91">
        <v>570</v>
      </c>
      <c r="E14" s="169" t="s">
        <v>10</v>
      </c>
      <c r="F14" s="191" t="s">
        <v>13</v>
      </c>
      <c r="G14" s="191" t="s">
        <v>13</v>
      </c>
      <c r="H14" s="150" t="s">
        <v>12</v>
      </c>
      <c r="I14" s="150" t="s">
        <v>12</v>
      </c>
      <c r="J14" s="299" t="s">
        <v>349</v>
      </c>
    </row>
    <row r="15" spans="1:10" s="57" customFormat="1">
      <c r="A15" s="180"/>
      <c r="B15" s="154"/>
      <c r="C15" s="96"/>
      <c r="D15" s="155"/>
      <c r="E15" s="156"/>
      <c r="F15" s="196" t="s">
        <v>346</v>
      </c>
      <c r="G15" s="196" t="s">
        <v>346</v>
      </c>
      <c r="H15" s="157"/>
      <c r="I15" s="157"/>
      <c r="J15" s="300" t="s">
        <v>348</v>
      </c>
    </row>
    <row r="16" spans="1:10" s="57" customFormat="1">
      <c r="A16" s="304"/>
      <c r="B16" s="305"/>
      <c r="C16" s="231"/>
      <c r="D16" s="232"/>
      <c r="E16" s="163"/>
      <c r="F16" s="176"/>
      <c r="G16" s="176"/>
      <c r="H16" s="165"/>
      <c r="I16" s="165"/>
      <c r="J16" s="301"/>
    </row>
    <row r="17" spans="1:10" s="57" customFormat="1">
      <c r="A17" s="145">
        <v>4</v>
      </c>
      <c r="B17" s="168" t="s">
        <v>350</v>
      </c>
      <c r="C17" s="91">
        <v>3960</v>
      </c>
      <c r="D17" s="91">
        <v>3960</v>
      </c>
      <c r="E17" s="169" t="s">
        <v>10</v>
      </c>
      <c r="F17" s="191" t="s">
        <v>13</v>
      </c>
      <c r="G17" s="191" t="s">
        <v>13</v>
      </c>
      <c r="H17" s="150" t="s">
        <v>12</v>
      </c>
      <c r="I17" s="150" t="s">
        <v>12</v>
      </c>
      <c r="J17" s="299" t="s">
        <v>352</v>
      </c>
    </row>
    <row r="18" spans="1:10" s="57" customFormat="1">
      <c r="A18" s="153"/>
      <c r="B18" s="306"/>
      <c r="C18" s="193"/>
      <c r="D18" s="194"/>
      <c r="E18" s="156"/>
      <c r="F18" s="226" t="s">
        <v>351</v>
      </c>
      <c r="G18" s="226" t="s">
        <v>351</v>
      </c>
      <c r="H18" s="157"/>
      <c r="I18" s="157"/>
      <c r="J18" s="300" t="s">
        <v>348</v>
      </c>
    </row>
    <row r="19" spans="1:10" s="57" customFormat="1">
      <c r="A19" s="160"/>
      <c r="B19" s="307"/>
      <c r="C19" s="88"/>
      <c r="D19" s="162"/>
      <c r="E19" s="163"/>
      <c r="F19" s="176"/>
      <c r="G19" s="176"/>
      <c r="H19" s="165"/>
      <c r="I19" s="165"/>
      <c r="J19" s="301"/>
    </row>
    <row r="20" spans="1:10" s="57" customFormat="1">
      <c r="A20" s="153">
        <v>5</v>
      </c>
      <c r="B20" s="192" t="s">
        <v>353</v>
      </c>
      <c r="C20" s="288">
        <v>2470</v>
      </c>
      <c r="D20" s="288">
        <v>2470</v>
      </c>
      <c r="E20" s="199" t="s">
        <v>10</v>
      </c>
      <c r="F20" s="191" t="s">
        <v>13</v>
      </c>
      <c r="G20" s="191" t="s">
        <v>13</v>
      </c>
      <c r="H20" s="150" t="s">
        <v>12</v>
      </c>
      <c r="I20" s="150" t="s">
        <v>12</v>
      </c>
      <c r="J20" s="299" t="s">
        <v>355</v>
      </c>
    </row>
    <row r="21" spans="1:10" s="57" customFormat="1">
      <c r="A21" s="180"/>
      <c r="B21" s="154"/>
      <c r="C21" s="200"/>
      <c r="D21" s="155"/>
      <c r="E21" s="195"/>
      <c r="F21" s="196" t="s">
        <v>354</v>
      </c>
      <c r="G21" s="196" t="s">
        <v>354</v>
      </c>
      <c r="H21" s="157"/>
      <c r="I21" s="157"/>
      <c r="J21" s="300" t="s">
        <v>356</v>
      </c>
    </row>
    <row r="22" spans="1:10" s="57" customFormat="1">
      <c r="A22" s="205"/>
      <c r="B22" s="303"/>
      <c r="C22" s="88"/>
      <c r="D22" s="162"/>
      <c r="E22" s="198"/>
      <c r="F22" s="176"/>
      <c r="G22" s="176"/>
      <c r="H22" s="165"/>
      <c r="I22" s="165"/>
      <c r="J22" s="301"/>
    </row>
    <row r="23" spans="1:10" s="57" customFormat="1">
      <c r="A23" s="145">
        <v>6</v>
      </c>
      <c r="B23" s="168" t="s">
        <v>357</v>
      </c>
      <c r="C23" s="91">
        <v>5000</v>
      </c>
      <c r="D23" s="91">
        <v>5000</v>
      </c>
      <c r="E23" s="199" t="s">
        <v>10</v>
      </c>
      <c r="F23" s="191" t="s">
        <v>334</v>
      </c>
      <c r="G23" s="191" t="s">
        <v>334</v>
      </c>
      <c r="H23" s="150" t="s">
        <v>12</v>
      </c>
      <c r="I23" s="150" t="s">
        <v>12</v>
      </c>
      <c r="J23" s="299" t="s">
        <v>362</v>
      </c>
    </row>
    <row r="24" spans="1:10" s="57" customFormat="1">
      <c r="A24" s="180"/>
      <c r="B24" s="154" t="s">
        <v>358</v>
      </c>
      <c r="C24" s="96"/>
      <c r="D24" s="155"/>
      <c r="E24" s="195"/>
      <c r="F24" s="196" t="s">
        <v>361</v>
      </c>
      <c r="G24" s="196" t="s">
        <v>361</v>
      </c>
      <c r="H24" s="157"/>
      <c r="I24" s="157"/>
      <c r="J24" s="300" t="s">
        <v>363</v>
      </c>
    </row>
    <row r="25" spans="1:10" s="57" customFormat="1">
      <c r="A25" s="180"/>
      <c r="B25" s="154" t="s">
        <v>359</v>
      </c>
      <c r="C25" s="96"/>
      <c r="D25" s="155"/>
      <c r="E25" s="195"/>
      <c r="F25" s="196"/>
      <c r="G25" s="196"/>
      <c r="H25" s="157"/>
      <c r="I25" s="157"/>
      <c r="J25" s="300"/>
    </row>
    <row r="26" spans="1:10" s="57" customFormat="1">
      <c r="A26" s="180"/>
      <c r="B26" s="154" t="s">
        <v>360</v>
      </c>
      <c r="C26" s="96"/>
      <c r="D26" s="155"/>
      <c r="E26" s="195"/>
      <c r="F26" s="196"/>
      <c r="G26" s="196"/>
      <c r="H26" s="157"/>
      <c r="I26" s="157"/>
      <c r="J26" s="300"/>
    </row>
    <row r="27" spans="1:10" s="57" customFormat="1">
      <c r="A27" s="205"/>
      <c r="B27" s="161"/>
      <c r="C27" s="88"/>
      <c r="D27" s="162"/>
      <c r="E27" s="308"/>
      <c r="F27" s="164"/>
      <c r="G27" s="164"/>
      <c r="H27" s="165"/>
      <c r="I27" s="165"/>
      <c r="J27" s="301"/>
    </row>
    <row r="28" spans="1:10" s="57" customFormat="1">
      <c r="A28" s="145">
        <v>7</v>
      </c>
      <c r="B28" s="168" t="s">
        <v>872</v>
      </c>
      <c r="C28" s="91">
        <v>2759700</v>
      </c>
      <c r="D28" s="91">
        <v>2759700</v>
      </c>
      <c r="E28" s="309" t="s">
        <v>143</v>
      </c>
      <c r="F28" s="191" t="s">
        <v>873</v>
      </c>
      <c r="G28" s="191" t="s">
        <v>873</v>
      </c>
      <c r="H28" s="150" t="s">
        <v>12</v>
      </c>
      <c r="I28" s="150" t="s">
        <v>12</v>
      </c>
      <c r="J28" s="179" t="s">
        <v>875</v>
      </c>
    </row>
    <row r="29" spans="1:10" s="57" customFormat="1">
      <c r="A29" s="180"/>
      <c r="B29" s="154" t="s">
        <v>0</v>
      </c>
      <c r="C29" s="96"/>
      <c r="D29" s="155"/>
      <c r="E29" s="310"/>
      <c r="F29" s="196" t="s">
        <v>874</v>
      </c>
      <c r="G29" s="196" t="s">
        <v>874</v>
      </c>
      <c r="H29" s="157"/>
      <c r="I29" s="157"/>
      <c r="J29" s="172" t="s">
        <v>876</v>
      </c>
    </row>
    <row r="30" spans="1:10" s="57" customFormat="1">
      <c r="A30" s="206"/>
      <c r="B30" s="297"/>
      <c r="C30" s="99"/>
      <c r="D30" s="185"/>
      <c r="E30" s="311"/>
      <c r="F30" s="296"/>
      <c r="G30" s="296"/>
      <c r="H30" s="188"/>
      <c r="I30" s="188"/>
      <c r="J30" s="312"/>
    </row>
    <row r="31" spans="1:10" s="57" customFormat="1">
      <c r="A31" s="145">
        <v>8</v>
      </c>
      <c r="B31" s="168" t="s">
        <v>364</v>
      </c>
      <c r="C31" s="91">
        <v>3300</v>
      </c>
      <c r="D31" s="91">
        <v>3300</v>
      </c>
      <c r="E31" s="199" t="s">
        <v>10</v>
      </c>
      <c r="F31" s="148" t="s">
        <v>340</v>
      </c>
      <c r="G31" s="148" t="s">
        <v>340</v>
      </c>
      <c r="H31" s="150" t="s">
        <v>12</v>
      </c>
      <c r="I31" s="150" t="s">
        <v>12</v>
      </c>
      <c r="J31" s="299" t="s">
        <v>333</v>
      </c>
    </row>
    <row r="32" spans="1:10" s="57" customFormat="1">
      <c r="A32" s="180"/>
      <c r="B32" s="181" t="s">
        <v>365</v>
      </c>
      <c r="C32" s="96"/>
      <c r="D32" s="155"/>
      <c r="E32" s="195"/>
      <c r="F32" s="182" t="s">
        <v>370</v>
      </c>
      <c r="G32" s="182" t="s">
        <v>370</v>
      </c>
      <c r="H32" s="157"/>
      <c r="I32" s="157"/>
      <c r="J32" s="300" t="s">
        <v>371</v>
      </c>
    </row>
    <row r="33" spans="1:10" s="57" customFormat="1">
      <c r="A33" s="180"/>
      <c r="B33" s="181" t="s">
        <v>366</v>
      </c>
      <c r="C33" s="96"/>
      <c r="D33" s="155"/>
      <c r="E33" s="195"/>
      <c r="F33" s="182"/>
      <c r="G33" s="182"/>
      <c r="H33" s="157"/>
      <c r="I33" s="157"/>
      <c r="J33" s="300"/>
    </row>
    <row r="34" spans="1:10" s="57" customFormat="1">
      <c r="A34" s="180"/>
      <c r="B34" s="181" t="s">
        <v>367</v>
      </c>
      <c r="C34" s="96"/>
      <c r="D34" s="155"/>
      <c r="E34" s="195"/>
      <c r="F34" s="182"/>
      <c r="G34" s="182"/>
      <c r="H34" s="157"/>
      <c r="I34" s="157"/>
      <c r="J34" s="300"/>
    </row>
    <row r="35" spans="1:10" s="57" customFormat="1">
      <c r="A35" s="180"/>
      <c r="B35" s="181" t="s">
        <v>368</v>
      </c>
      <c r="C35" s="96"/>
      <c r="D35" s="155"/>
      <c r="E35" s="195"/>
      <c r="F35" s="182"/>
      <c r="G35" s="182"/>
      <c r="H35" s="157"/>
      <c r="I35" s="157"/>
      <c r="J35" s="300"/>
    </row>
    <row r="36" spans="1:10" s="57" customFormat="1">
      <c r="A36" s="180"/>
      <c r="B36" s="181" t="s">
        <v>369</v>
      </c>
      <c r="C36" s="96"/>
      <c r="D36" s="155"/>
      <c r="E36" s="195"/>
      <c r="F36" s="182"/>
      <c r="G36" s="182"/>
      <c r="H36" s="157"/>
      <c r="I36" s="157"/>
      <c r="J36" s="300"/>
    </row>
    <row r="37" spans="1:10" s="57" customFormat="1">
      <c r="A37" s="205"/>
      <c r="B37" s="161"/>
      <c r="C37" s="88"/>
      <c r="D37" s="162"/>
      <c r="E37" s="198"/>
      <c r="F37" s="164"/>
      <c r="G37" s="164"/>
      <c r="H37" s="165"/>
      <c r="I37" s="165"/>
      <c r="J37" s="301"/>
    </row>
    <row r="38" spans="1:10" s="57" customFormat="1">
      <c r="A38" s="145">
        <v>9</v>
      </c>
      <c r="B38" s="168" t="s">
        <v>877</v>
      </c>
      <c r="C38" s="91">
        <v>494000</v>
      </c>
      <c r="D38" s="91">
        <v>494000</v>
      </c>
      <c r="E38" s="199" t="s">
        <v>10</v>
      </c>
      <c r="F38" s="191" t="s">
        <v>880</v>
      </c>
      <c r="G38" s="191" t="s">
        <v>880</v>
      </c>
      <c r="H38" s="150" t="s">
        <v>12</v>
      </c>
      <c r="I38" s="150" t="s">
        <v>12</v>
      </c>
      <c r="J38" s="179" t="s">
        <v>882</v>
      </c>
    </row>
    <row r="39" spans="1:10" s="57" customFormat="1">
      <c r="A39" s="180"/>
      <c r="B39" s="154" t="s">
        <v>878</v>
      </c>
      <c r="C39" s="96"/>
      <c r="D39" s="155"/>
      <c r="E39" s="195"/>
      <c r="F39" s="196" t="s">
        <v>881</v>
      </c>
      <c r="G39" s="196" t="s">
        <v>881</v>
      </c>
      <c r="H39" s="157"/>
      <c r="I39" s="157"/>
      <c r="J39" s="172" t="s">
        <v>371</v>
      </c>
    </row>
    <row r="40" spans="1:10" s="57" customFormat="1">
      <c r="A40" s="180"/>
      <c r="B40" s="154" t="s">
        <v>879</v>
      </c>
      <c r="C40" s="96"/>
      <c r="D40" s="155"/>
      <c r="E40" s="195"/>
      <c r="F40" s="196"/>
      <c r="G40" s="196"/>
      <c r="H40" s="157"/>
      <c r="I40" s="157"/>
      <c r="J40" s="300"/>
    </row>
    <row r="41" spans="1:10" s="57" customFormat="1">
      <c r="A41" s="205"/>
      <c r="B41" s="161"/>
      <c r="C41" s="88"/>
      <c r="D41" s="162"/>
      <c r="E41" s="198"/>
      <c r="F41" s="164"/>
      <c r="G41" s="164"/>
      <c r="H41" s="165"/>
      <c r="I41" s="165"/>
      <c r="J41" s="301"/>
    </row>
    <row r="42" spans="1:10" s="57" customFormat="1">
      <c r="A42" s="145">
        <v>10</v>
      </c>
      <c r="B42" s="168" t="s">
        <v>227</v>
      </c>
      <c r="C42" s="91">
        <v>2840</v>
      </c>
      <c r="D42" s="91">
        <v>2840</v>
      </c>
      <c r="E42" s="199" t="s">
        <v>10</v>
      </c>
      <c r="F42" s="191" t="s">
        <v>13</v>
      </c>
      <c r="G42" s="191" t="s">
        <v>13</v>
      </c>
      <c r="H42" s="150" t="s">
        <v>12</v>
      </c>
      <c r="I42" s="150" t="s">
        <v>12</v>
      </c>
      <c r="J42" s="299" t="s">
        <v>372</v>
      </c>
    </row>
    <row r="43" spans="1:10" s="57" customFormat="1">
      <c r="A43" s="180"/>
      <c r="B43" s="181"/>
      <c r="C43" s="96"/>
      <c r="D43" s="155"/>
      <c r="E43" s="195"/>
      <c r="F43" s="182" t="s">
        <v>332</v>
      </c>
      <c r="G43" s="182" t="s">
        <v>332</v>
      </c>
      <c r="H43" s="157"/>
      <c r="I43" s="157"/>
      <c r="J43" s="300" t="s">
        <v>373</v>
      </c>
    </row>
    <row r="44" spans="1:10" s="57" customFormat="1">
      <c r="A44" s="205"/>
      <c r="B44" s="161"/>
      <c r="C44" s="88"/>
      <c r="D44" s="162"/>
      <c r="E44" s="198"/>
      <c r="F44" s="164"/>
      <c r="G44" s="164"/>
      <c r="H44" s="165"/>
      <c r="I44" s="165"/>
      <c r="J44" s="301"/>
    </row>
    <row r="45" spans="1:10" s="57" customFormat="1">
      <c r="A45" s="145">
        <v>11</v>
      </c>
      <c r="B45" s="168" t="s">
        <v>374</v>
      </c>
      <c r="C45" s="91">
        <v>58140</v>
      </c>
      <c r="D45" s="91">
        <v>57120</v>
      </c>
      <c r="E45" s="199" t="s">
        <v>10</v>
      </c>
      <c r="F45" s="191" t="s">
        <v>378</v>
      </c>
      <c r="G45" s="191" t="s">
        <v>378</v>
      </c>
      <c r="H45" s="150" t="s">
        <v>12</v>
      </c>
      <c r="I45" s="150" t="s">
        <v>12</v>
      </c>
      <c r="J45" s="299" t="s">
        <v>379</v>
      </c>
    </row>
    <row r="46" spans="1:10" s="57" customFormat="1">
      <c r="A46" s="180"/>
      <c r="B46" s="181" t="s">
        <v>375</v>
      </c>
      <c r="C46" s="96"/>
      <c r="D46" s="155"/>
      <c r="E46" s="195"/>
      <c r="F46" s="182" t="s">
        <v>377</v>
      </c>
      <c r="G46" s="182" t="s">
        <v>377</v>
      </c>
      <c r="H46" s="157"/>
      <c r="I46" s="157"/>
      <c r="J46" s="300" t="s">
        <v>380</v>
      </c>
    </row>
    <row r="47" spans="1:10" s="57" customFormat="1">
      <c r="A47" s="180"/>
      <c r="B47" s="181" t="s">
        <v>376</v>
      </c>
      <c r="C47" s="96"/>
      <c r="D47" s="155"/>
      <c r="E47" s="195"/>
      <c r="F47" s="182"/>
      <c r="G47" s="182"/>
      <c r="H47" s="157"/>
      <c r="I47" s="157"/>
      <c r="J47" s="300"/>
    </row>
    <row r="48" spans="1:10" s="57" customFormat="1">
      <c r="A48" s="205"/>
      <c r="B48" s="303"/>
      <c r="C48" s="88"/>
      <c r="D48" s="162"/>
      <c r="E48" s="198"/>
      <c r="F48" s="176"/>
      <c r="G48" s="176"/>
      <c r="H48" s="165"/>
      <c r="I48" s="165"/>
      <c r="J48" s="301"/>
    </row>
    <row r="49" spans="1:12" s="57" customFormat="1">
      <c r="A49" s="145">
        <v>12</v>
      </c>
      <c r="B49" s="168" t="s">
        <v>382</v>
      </c>
      <c r="C49" s="60">
        <v>3745</v>
      </c>
      <c r="D49" s="60">
        <v>3745</v>
      </c>
      <c r="E49" s="199" t="s">
        <v>10</v>
      </c>
      <c r="F49" s="191" t="s">
        <v>384</v>
      </c>
      <c r="G49" s="191" t="s">
        <v>384</v>
      </c>
      <c r="H49" s="150" t="s">
        <v>12</v>
      </c>
      <c r="I49" s="150" t="s">
        <v>12</v>
      </c>
      <c r="J49" s="299" t="s">
        <v>385</v>
      </c>
    </row>
    <row r="50" spans="1:12" s="57" customFormat="1">
      <c r="A50" s="180"/>
      <c r="B50" s="154" t="s">
        <v>381</v>
      </c>
      <c r="C50" s="96"/>
      <c r="D50" s="155"/>
      <c r="E50" s="195"/>
      <c r="F50" s="196" t="s">
        <v>383</v>
      </c>
      <c r="G50" s="196" t="s">
        <v>383</v>
      </c>
      <c r="H50" s="157"/>
      <c r="I50" s="157"/>
      <c r="J50" s="300" t="s">
        <v>380</v>
      </c>
    </row>
    <row r="51" spans="1:12" s="57" customFormat="1">
      <c r="A51" s="205"/>
      <c r="B51" s="161"/>
      <c r="C51" s="88"/>
      <c r="D51" s="162"/>
      <c r="E51" s="198"/>
      <c r="F51" s="164"/>
      <c r="G51" s="164"/>
      <c r="H51" s="165"/>
      <c r="I51" s="165"/>
      <c r="J51" s="301"/>
    </row>
    <row r="52" spans="1:12" s="117" customFormat="1">
      <c r="A52" s="145">
        <v>13</v>
      </c>
      <c r="B52" s="168" t="s">
        <v>984</v>
      </c>
      <c r="C52" s="60">
        <v>1649.92</v>
      </c>
      <c r="D52" s="60">
        <v>1649.92</v>
      </c>
      <c r="E52" s="199" t="s">
        <v>10</v>
      </c>
      <c r="F52" s="191" t="s">
        <v>178</v>
      </c>
      <c r="G52" s="191" t="s">
        <v>178</v>
      </c>
      <c r="H52" s="150" t="s">
        <v>12</v>
      </c>
      <c r="I52" s="150" t="s">
        <v>12</v>
      </c>
      <c r="J52" s="299" t="s">
        <v>387</v>
      </c>
      <c r="K52" s="119"/>
      <c r="L52" s="119"/>
    </row>
    <row r="53" spans="1:12" s="122" customFormat="1">
      <c r="A53" s="180"/>
      <c r="B53" s="154"/>
      <c r="C53" s="96"/>
      <c r="D53" s="155"/>
      <c r="E53" s="195"/>
      <c r="F53" s="196" t="s">
        <v>386</v>
      </c>
      <c r="G53" s="196" t="s">
        <v>386</v>
      </c>
      <c r="H53" s="157"/>
      <c r="I53" s="157"/>
      <c r="J53" s="300" t="s">
        <v>373</v>
      </c>
      <c r="K53" s="119"/>
      <c r="L53" s="119"/>
    </row>
    <row r="54" spans="1:12" s="119" customFormat="1">
      <c r="A54" s="205"/>
      <c r="B54" s="161"/>
      <c r="C54" s="88"/>
      <c r="D54" s="162"/>
      <c r="E54" s="198"/>
      <c r="F54" s="164"/>
      <c r="G54" s="164"/>
      <c r="H54" s="165"/>
      <c r="I54" s="165"/>
      <c r="J54" s="301"/>
    </row>
    <row r="55" spans="1:12" s="57" customFormat="1">
      <c r="A55" s="145">
        <v>14</v>
      </c>
      <c r="B55" s="177" t="s">
        <v>388</v>
      </c>
      <c r="C55" s="91">
        <v>22149</v>
      </c>
      <c r="D55" s="91">
        <v>22149</v>
      </c>
      <c r="E55" s="199" t="s">
        <v>10</v>
      </c>
      <c r="F55" s="148" t="s">
        <v>392</v>
      </c>
      <c r="G55" s="148" t="s">
        <v>392</v>
      </c>
      <c r="H55" s="150" t="s">
        <v>12</v>
      </c>
      <c r="I55" s="150" t="s">
        <v>12</v>
      </c>
      <c r="J55" s="299" t="s">
        <v>393</v>
      </c>
      <c r="K55" s="119"/>
      <c r="L55" s="119"/>
    </row>
    <row r="56" spans="1:12" s="57" customFormat="1">
      <c r="A56" s="180"/>
      <c r="B56" s="154" t="s">
        <v>389</v>
      </c>
      <c r="C56" s="96"/>
      <c r="D56" s="155"/>
      <c r="E56" s="195"/>
      <c r="F56" s="196" t="s">
        <v>391</v>
      </c>
      <c r="G56" s="196" t="s">
        <v>391</v>
      </c>
      <c r="H56" s="157"/>
      <c r="I56" s="157"/>
      <c r="J56" s="300" t="s">
        <v>394</v>
      </c>
      <c r="K56" s="119"/>
      <c r="L56" s="119"/>
    </row>
    <row r="57" spans="1:12" s="57" customFormat="1">
      <c r="A57" s="180"/>
      <c r="B57" s="154" t="s">
        <v>390</v>
      </c>
      <c r="C57" s="96"/>
      <c r="D57" s="155"/>
      <c r="E57" s="195"/>
      <c r="F57" s="196"/>
      <c r="G57" s="196"/>
      <c r="H57" s="157"/>
      <c r="I57" s="157"/>
      <c r="J57" s="300"/>
      <c r="K57" s="119"/>
      <c r="L57" s="119"/>
    </row>
    <row r="58" spans="1:12" s="57" customFormat="1">
      <c r="A58" s="180"/>
      <c r="B58" s="154" t="s">
        <v>281</v>
      </c>
      <c r="C58" s="96"/>
      <c r="D58" s="155"/>
      <c r="E58" s="195"/>
      <c r="F58" s="196"/>
      <c r="G58" s="196"/>
      <c r="H58" s="157"/>
      <c r="I58" s="157"/>
      <c r="J58" s="300"/>
      <c r="K58" s="119"/>
      <c r="L58" s="119"/>
    </row>
    <row r="59" spans="1:12" s="57" customFormat="1">
      <c r="A59" s="205"/>
      <c r="B59" s="161"/>
      <c r="C59" s="88"/>
      <c r="D59" s="162"/>
      <c r="E59" s="198"/>
      <c r="F59" s="164"/>
      <c r="G59" s="164"/>
      <c r="H59" s="165"/>
      <c r="I59" s="165"/>
      <c r="J59" s="301"/>
      <c r="K59" s="119"/>
      <c r="L59" s="119"/>
    </row>
    <row r="60" spans="1:12" s="126" customFormat="1">
      <c r="A60" s="145">
        <v>15</v>
      </c>
      <c r="B60" s="168" t="s">
        <v>395</v>
      </c>
      <c r="C60" s="60">
        <v>4600</v>
      </c>
      <c r="D60" s="60">
        <v>4600</v>
      </c>
      <c r="E60" s="199" t="s">
        <v>10</v>
      </c>
      <c r="F60" s="191" t="s">
        <v>331</v>
      </c>
      <c r="G60" s="191" t="s">
        <v>331</v>
      </c>
      <c r="H60" s="150" t="s">
        <v>12</v>
      </c>
      <c r="I60" s="150" t="s">
        <v>12</v>
      </c>
      <c r="J60" s="299" t="s">
        <v>398</v>
      </c>
      <c r="K60" s="119"/>
      <c r="L60" s="119"/>
    </row>
    <row r="61" spans="1:12" s="57" customFormat="1">
      <c r="A61" s="180"/>
      <c r="B61" s="154" t="s">
        <v>396</v>
      </c>
      <c r="C61" s="96"/>
      <c r="D61" s="155"/>
      <c r="E61" s="195"/>
      <c r="F61" s="196" t="s">
        <v>397</v>
      </c>
      <c r="G61" s="196" t="s">
        <v>397</v>
      </c>
      <c r="H61" s="157"/>
      <c r="I61" s="157"/>
      <c r="J61" s="300" t="s">
        <v>399</v>
      </c>
      <c r="K61" s="119"/>
      <c r="L61" s="119"/>
    </row>
    <row r="62" spans="1:12" s="57" customFormat="1">
      <c r="A62" s="205"/>
      <c r="B62" s="161"/>
      <c r="C62" s="224"/>
      <c r="D62" s="162"/>
      <c r="E62" s="198"/>
      <c r="F62" s="164"/>
      <c r="G62" s="164"/>
      <c r="H62" s="165"/>
      <c r="I62" s="165"/>
      <c r="J62" s="301"/>
      <c r="K62" s="119"/>
      <c r="L62" s="119"/>
    </row>
    <row r="63" spans="1:12" s="57" customFormat="1" ht="54">
      <c r="A63" s="145">
        <v>16</v>
      </c>
      <c r="B63" s="168" t="s">
        <v>883</v>
      </c>
      <c r="C63" s="91">
        <v>13359600</v>
      </c>
      <c r="D63" s="91">
        <v>13359506.4</v>
      </c>
      <c r="E63" s="199" t="s">
        <v>143</v>
      </c>
      <c r="F63" s="313" t="s">
        <v>885</v>
      </c>
      <c r="G63" s="191" t="s">
        <v>885</v>
      </c>
      <c r="H63" s="150" t="s">
        <v>12</v>
      </c>
      <c r="I63" s="150" t="s">
        <v>12</v>
      </c>
      <c r="J63" s="179" t="s">
        <v>886</v>
      </c>
      <c r="K63" s="119"/>
      <c r="L63" s="119"/>
    </row>
    <row r="64" spans="1:12" s="57" customFormat="1">
      <c r="A64" s="180"/>
      <c r="B64" s="154" t="s">
        <v>884</v>
      </c>
      <c r="C64" s="200"/>
      <c r="D64" s="155"/>
      <c r="E64" s="195"/>
      <c r="F64" s="196" t="s">
        <v>971</v>
      </c>
      <c r="G64" s="196" t="s">
        <v>971</v>
      </c>
      <c r="H64" s="157"/>
      <c r="I64" s="157"/>
      <c r="J64" s="172" t="s">
        <v>403</v>
      </c>
      <c r="K64" s="119"/>
      <c r="L64" s="119"/>
    </row>
    <row r="65" spans="1:12" s="57" customFormat="1">
      <c r="A65" s="206"/>
      <c r="B65" s="297"/>
      <c r="C65" s="314"/>
      <c r="D65" s="185"/>
      <c r="E65" s="209"/>
      <c r="F65" s="296"/>
      <c r="G65" s="296"/>
      <c r="H65" s="188"/>
      <c r="I65" s="188"/>
      <c r="J65" s="312"/>
      <c r="K65" s="119"/>
      <c r="L65" s="119"/>
    </row>
    <row r="66" spans="1:12" s="117" customFormat="1">
      <c r="A66" s="145">
        <v>17</v>
      </c>
      <c r="B66" s="168" t="s">
        <v>400</v>
      </c>
      <c r="C66" s="91">
        <v>4580</v>
      </c>
      <c r="D66" s="91">
        <v>4580</v>
      </c>
      <c r="E66" s="199" t="s">
        <v>10</v>
      </c>
      <c r="F66" s="191" t="s">
        <v>178</v>
      </c>
      <c r="G66" s="191" t="s">
        <v>178</v>
      </c>
      <c r="H66" s="150" t="s">
        <v>12</v>
      </c>
      <c r="I66" s="150" t="s">
        <v>12</v>
      </c>
      <c r="J66" s="299" t="s">
        <v>402</v>
      </c>
      <c r="K66" s="119"/>
      <c r="L66" s="119"/>
    </row>
    <row r="67" spans="1:12" s="57" customFormat="1">
      <c r="A67" s="180"/>
      <c r="B67" s="154"/>
      <c r="C67" s="96"/>
      <c r="D67" s="155"/>
      <c r="E67" s="195"/>
      <c r="F67" s="196" t="s">
        <v>401</v>
      </c>
      <c r="G67" s="196" t="s">
        <v>401</v>
      </c>
      <c r="H67" s="157"/>
      <c r="I67" s="157"/>
      <c r="J67" s="300" t="s">
        <v>403</v>
      </c>
      <c r="L67" s="119"/>
    </row>
    <row r="68" spans="1:12" s="57" customFormat="1">
      <c r="A68" s="205"/>
      <c r="B68" s="161"/>
      <c r="C68" s="88"/>
      <c r="D68" s="162"/>
      <c r="E68" s="198"/>
      <c r="F68" s="164"/>
      <c r="G68" s="164"/>
      <c r="H68" s="165"/>
      <c r="I68" s="165"/>
      <c r="J68" s="301"/>
    </row>
    <row r="69" spans="1:12" s="57" customFormat="1"/>
    <row r="70" spans="1:12" s="57" customFormat="1"/>
    <row r="71" spans="1:12" s="57" customFormat="1">
      <c r="B71" s="283" t="s">
        <v>10</v>
      </c>
    </row>
    <row r="72" spans="1:12" s="57" customFormat="1">
      <c r="B72" s="279">
        <f>SUM(C6,C11,C14,C17,C20,C23,C31,C38,C42,C45,C49,C52,C55,C60,C66)</f>
        <v>617333.92000000004</v>
      </c>
    </row>
    <row r="73" spans="1:12" s="57" customFormat="1">
      <c r="B73" s="284" t="s">
        <v>143</v>
      </c>
    </row>
    <row r="74" spans="1:12" s="57" customFormat="1">
      <c r="B74" s="279">
        <f>SUM(C28,C63)</f>
        <v>16119300</v>
      </c>
    </row>
    <row r="75" spans="1:12" s="57" customFormat="1"/>
    <row r="76" spans="1:12" s="57" customFormat="1"/>
    <row r="77" spans="1:12" s="57" customFormat="1"/>
    <row r="78" spans="1:12" s="57" customFormat="1"/>
    <row r="79" spans="1:12" s="57" customFormat="1"/>
    <row r="80" spans="1:12" s="57" customFormat="1"/>
    <row r="81" s="57" customFormat="1"/>
    <row r="82" s="57" customFormat="1"/>
    <row r="83" s="57" customFormat="1"/>
    <row r="84" s="57" customFormat="1"/>
    <row r="85" s="57" customFormat="1"/>
    <row r="86" s="57" customFormat="1"/>
    <row r="87" s="57" customFormat="1"/>
    <row r="88" s="57" customFormat="1" ht="18" customHeight="1"/>
    <row r="89" s="57" customFormat="1"/>
    <row r="90" s="57" customFormat="1"/>
    <row r="91" s="57" customFormat="1"/>
    <row r="92" s="57" customFormat="1"/>
    <row r="93" s="57" customFormat="1"/>
    <row r="94" s="57" customFormat="1"/>
    <row r="95" s="57" customFormat="1"/>
    <row r="96" s="57" customFormat="1"/>
    <row r="97" s="57" customFormat="1"/>
    <row r="98" s="57" customFormat="1"/>
    <row r="99" s="57" customFormat="1" ht="18" customHeight="1"/>
    <row r="100" s="57" customFormat="1" ht="18" customHeight="1"/>
    <row r="101" s="57" customFormat="1"/>
    <row r="102" s="57" customFormat="1" ht="18" customHeight="1"/>
  </sheetData>
  <mergeCells count="3">
    <mergeCell ref="A1:J1"/>
    <mergeCell ref="A2:J2"/>
    <mergeCell ref="A3:J3"/>
  </mergeCells>
  <printOptions horizontalCentered="1"/>
  <pageMargins left="0.70866141732283472" right="0.70866141732283472" top="0.74803149606299213" bottom="0.74803149606299213" header="0.31496062992125984" footer="0.9055118110236221"/>
  <pageSetup paperSize="9" scale="46" fitToWidth="2" fitToHeight="2" orientation="landscape" r:id="rId1"/>
  <rowBreaks count="1" manualBreakCount="1">
    <brk id="37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71"/>
  <sheetViews>
    <sheetView view="pageBreakPreview" topLeftCell="A8" zoomScale="90" zoomScaleNormal="79" zoomScaleSheetLayoutView="90" workbookViewId="0">
      <selection activeCell="A3" sqref="A3:J3"/>
    </sheetView>
  </sheetViews>
  <sheetFormatPr defaultColWidth="9" defaultRowHeight="27"/>
  <cols>
    <col min="1" max="1" width="5.85546875" style="142" customWidth="1"/>
    <col min="2" max="2" width="55.7109375" style="138" customWidth="1"/>
    <col min="3" max="3" width="15.85546875" style="247" bestFit="1" customWidth="1"/>
    <col min="4" max="4" width="13.5703125" style="138" customWidth="1"/>
    <col min="5" max="5" width="11.140625" style="142" customWidth="1"/>
    <col min="6" max="6" width="47.28515625" style="143" customWidth="1"/>
    <col min="7" max="7" width="45.7109375" style="143" customWidth="1"/>
    <col min="8" max="9" width="18.7109375" style="143" bestFit="1" customWidth="1"/>
    <col min="10" max="10" width="22.85546875" style="291" customWidth="1"/>
    <col min="11" max="11" width="9.85546875" style="138" bestFit="1" customWidth="1"/>
    <col min="12" max="12" width="12.42578125" style="138" bestFit="1" customWidth="1"/>
    <col min="13" max="16384" width="9" style="138"/>
  </cols>
  <sheetData>
    <row r="1" spans="1:12">
      <c r="A1" s="456" t="s">
        <v>406</v>
      </c>
      <c r="B1" s="456"/>
      <c r="C1" s="456"/>
      <c r="D1" s="456"/>
      <c r="E1" s="456"/>
      <c r="F1" s="456"/>
      <c r="G1" s="456"/>
      <c r="H1" s="456"/>
      <c r="I1" s="456"/>
      <c r="J1" s="456"/>
    </row>
    <row r="2" spans="1:12">
      <c r="A2" s="456" t="s">
        <v>0</v>
      </c>
      <c r="B2" s="456"/>
      <c r="C2" s="456"/>
      <c r="D2" s="456"/>
      <c r="E2" s="456"/>
      <c r="F2" s="456"/>
      <c r="G2" s="456"/>
      <c r="H2" s="456"/>
      <c r="I2" s="456"/>
      <c r="J2" s="456"/>
    </row>
    <row r="3" spans="1:12">
      <c r="A3" s="456" t="s">
        <v>407</v>
      </c>
      <c r="B3" s="456"/>
      <c r="C3" s="456"/>
      <c r="D3" s="456"/>
      <c r="E3" s="456"/>
      <c r="F3" s="456"/>
      <c r="G3" s="456"/>
      <c r="H3" s="456"/>
      <c r="I3" s="456"/>
      <c r="J3" s="456"/>
    </row>
    <row r="4" spans="1:12">
      <c r="A4" s="139"/>
      <c r="B4" s="140"/>
      <c r="C4" s="141"/>
      <c r="D4" s="140"/>
    </row>
    <row r="5" spans="1:12" s="57" customFormat="1" ht="108">
      <c r="A5" s="52" t="s">
        <v>1</v>
      </c>
      <c r="B5" s="52" t="s">
        <v>2</v>
      </c>
      <c r="C5" s="52" t="s">
        <v>3</v>
      </c>
      <c r="D5" s="52" t="s">
        <v>976</v>
      </c>
      <c r="E5" s="53" t="s">
        <v>4</v>
      </c>
      <c r="F5" s="54" t="s">
        <v>5</v>
      </c>
      <c r="G5" s="54" t="s">
        <v>6</v>
      </c>
      <c r="H5" s="54" t="s">
        <v>7</v>
      </c>
      <c r="I5" s="54" t="s">
        <v>8</v>
      </c>
      <c r="J5" s="54" t="s">
        <v>9</v>
      </c>
    </row>
    <row r="6" spans="1:12" s="57" customFormat="1">
      <c r="A6" s="145">
        <v>1</v>
      </c>
      <c r="B6" s="177" t="s">
        <v>408</v>
      </c>
      <c r="C6" s="80">
        <v>2675</v>
      </c>
      <c r="D6" s="80">
        <v>2675</v>
      </c>
      <c r="E6" s="147" t="s">
        <v>10</v>
      </c>
      <c r="F6" s="148" t="s">
        <v>410</v>
      </c>
      <c r="G6" s="148" t="s">
        <v>410</v>
      </c>
      <c r="H6" s="150" t="s">
        <v>12</v>
      </c>
      <c r="I6" s="150" t="s">
        <v>12</v>
      </c>
      <c r="J6" s="179" t="s">
        <v>411</v>
      </c>
    </row>
    <row r="7" spans="1:12" s="57" customFormat="1">
      <c r="A7" s="153"/>
      <c r="B7" s="154" t="s">
        <v>409</v>
      </c>
      <c r="C7" s="96"/>
      <c r="D7" s="155"/>
      <c r="E7" s="156"/>
      <c r="F7" s="69" t="s">
        <v>433</v>
      </c>
      <c r="G7" s="69" t="s">
        <v>433</v>
      </c>
      <c r="H7" s="157"/>
      <c r="I7" s="157"/>
      <c r="J7" s="172" t="s">
        <v>412</v>
      </c>
    </row>
    <row r="8" spans="1:12" s="57" customFormat="1">
      <c r="A8" s="160"/>
      <c r="B8" s="161"/>
      <c r="C8" s="88"/>
      <c r="D8" s="162"/>
      <c r="E8" s="163"/>
      <c r="F8" s="164"/>
      <c r="G8" s="165"/>
      <c r="H8" s="165"/>
      <c r="I8" s="165"/>
      <c r="J8" s="167"/>
    </row>
    <row r="9" spans="1:12" s="57" customFormat="1">
      <c r="A9" s="145">
        <v>2</v>
      </c>
      <c r="B9" s="168" t="s">
        <v>413</v>
      </c>
      <c r="C9" s="80">
        <v>60300</v>
      </c>
      <c r="D9" s="80">
        <v>60300</v>
      </c>
      <c r="E9" s="169" t="s">
        <v>10</v>
      </c>
      <c r="F9" s="148" t="s">
        <v>410</v>
      </c>
      <c r="G9" s="148" t="s">
        <v>410</v>
      </c>
      <c r="H9" s="150" t="s">
        <v>12</v>
      </c>
      <c r="I9" s="150" t="s">
        <v>12</v>
      </c>
      <c r="J9" s="179" t="s">
        <v>415</v>
      </c>
    </row>
    <row r="10" spans="1:12" s="57" customFormat="1">
      <c r="A10" s="153"/>
      <c r="B10" s="154"/>
      <c r="C10" s="96"/>
      <c r="D10" s="155"/>
      <c r="E10" s="156"/>
      <c r="F10" s="171" t="s">
        <v>414</v>
      </c>
      <c r="G10" s="171" t="s">
        <v>414</v>
      </c>
      <c r="H10" s="157"/>
      <c r="I10" s="157"/>
      <c r="J10" s="172" t="s">
        <v>416</v>
      </c>
    </row>
    <row r="11" spans="1:12" s="57" customFormat="1">
      <c r="A11" s="160"/>
      <c r="B11" s="175"/>
      <c r="C11" s="88"/>
      <c r="D11" s="162"/>
      <c r="E11" s="163"/>
      <c r="F11" s="176"/>
      <c r="G11" s="176"/>
      <c r="H11" s="165"/>
      <c r="I11" s="165"/>
      <c r="J11" s="167"/>
      <c r="L11" s="270"/>
    </row>
    <row r="12" spans="1:12" s="57" customFormat="1">
      <c r="A12" s="145">
        <v>3</v>
      </c>
      <c r="B12" s="168" t="s">
        <v>417</v>
      </c>
      <c r="C12" s="91">
        <v>15000</v>
      </c>
      <c r="D12" s="91">
        <v>15000</v>
      </c>
      <c r="E12" s="169" t="s">
        <v>10</v>
      </c>
      <c r="F12" s="148" t="s">
        <v>410</v>
      </c>
      <c r="G12" s="148" t="s">
        <v>410</v>
      </c>
      <c r="H12" s="150" t="s">
        <v>12</v>
      </c>
      <c r="I12" s="150" t="s">
        <v>12</v>
      </c>
      <c r="J12" s="179" t="s">
        <v>419</v>
      </c>
    </row>
    <row r="13" spans="1:12" s="57" customFormat="1">
      <c r="A13" s="153"/>
      <c r="B13" s="154" t="s">
        <v>165</v>
      </c>
      <c r="C13" s="96"/>
      <c r="D13" s="155"/>
      <c r="E13" s="156"/>
      <c r="F13" s="174" t="s">
        <v>418</v>
      </c>
      <c r="G13" s="174" t="s">
        <v>418</v>
      </c>
      <c r="H13" s="157"/>
      <c r="I13" s="157"/>
      <c r="J13" s="172" t="s">
        <v>420</v>
      </c>
    </row>
    <row r="14" spans="1:12" s="57" customFormat="1">
      <c r="A14" s="160"/>
      <c r="B14" s="175"/>
      <c r="C14" s="88"/>
      <c r="D14" s="162"/>
      <c r="E14" s="163"/>
      <c r="F14" s="176"/>
      <c r="G14" s="176"/>
      <c r="H14" s="165"/>
      <c r="I14" s="165"/>
      <c r="J14" s="167"/>
    </row>
    <row r="15" spans="1:12" s="57" customFormat="1">
      <c r="A15" s="145">
        <v>4</v>
      </c>
      <c r="B15" s="168" t="s">
        <v>421</v>
      </c>
      <c r="C15" s="91">
        <v>124729.2</v>
      </c>
      <c r="D15" s="91">
        <v>124729.2</v>
      </c>
      <c r="E15" s="169" t="s">
        <v>10</v>
      </c>
      <c r="F15" s="191" t="s">
        <v>178</v>
      </c>
      <c r="G15" s="191" t="s">
        <v>178</v>
      </c>
      <c r="H15" s="150" t="s">
        <v>12</v>
      </c>
      <c r="I15" s="150" t="s">
        <v>12</v>
      </c>
      <c r="J15" s="179" t="s">
        <v>422</v>
      </c>
    </row>
    <row r="16" spans="1:12" s="57" customFormat="1">
      <c r="A16" s="180"/>
      <c r="B16" s="154" t="s">
        <v>405</v>
      </c>
      <c r="C16" s="96"/>
      <c r="D16" s="155"/>
      <c r="E16" s="156"/>
      <c r="F16" s="196" t="s">
        <v>434</v>
      </c>
      <c r="G16" s="196" t="s">
        <v>434</v>
      </c>
      <c r="H16" s="157"/>
      <c r="I16" s="157"/>
      <c r="J16" s="172" t="s">
        <v>420</v>
      </c>
      <c r="L16" s="270"/>
    </row>
    <row r="17" spans="1:10" s="57" customFormat="1">
      <c r="A17" s="160"/>
      <c r="B17" s="175"/>
      <c r="C17" s="286"/>
      <c r="D17" s="292"/>
      <c r="E17" s="163"/>
      <c r="F17" s="176"/>
      <c r="G17" s="176"/>
      <c r="H17" s="165"/>
      <c r="I17" s="165"/>
      <c r="J17" s="167"/>
    </row>
    <row r="18" spans="1:10" s="57" customFormat="1">
      <c r="A18" s="145">
        <v>5</v>
      </c>
      <c r="B18" s="293" t="s">
        <v>887</v>
      </c>
      <c r="C18" s="288">
        <v>200000</v>
      </c>
      <c r="D18" s="288">
        <v>200000</v>
      </c>
      <c r="E18" s="169" t="s">
        <v>10</v>
      </c>
      <c r="F18" s="148" t="s">
        <v>889</v>
      </c>
      <c r="G18" s="148" t="s">
        <v>889</v>
      </c>
      <c r="H18" s="150" t="s">
        <v>12</v>
      </c>
      <c r="I18" s="150" t="s">
        <v>12</v>
      </c>
      <c r="J18" s="179" t="s">
        <v>891</v>
      </c>
    </row>
    <row r="19" spans="1:10" s="57" customFormat="1">
      <c r="A19" s="180"/>
      <c r="B19" s="242" t="s">
        <v>888</v>
      </c>
      <c r="C19" s="96"/>
      <c r="D19" s="155"/>
      <c r="E19" s="156"/>
      <c r="F19" s="182" t="s">
        <v>890</v>
      </c>
      <c r="G19" s="182" t="s">
        <v>890</v>
      </c>
      <c r="H19" s="157"/>
      <c r="I19" s="157"/>
      <c r="J19" s="172" t="s">
        <v>892</v>
      </c>
    </row>
    <row r="20" spans="1:10" s="57" customFormat="1">
      <c r="A20" s="206"/>
      <c r="B20" s="184"/>
      <c r="C20" s="99"/>
      <c r="D20" s="185"/>
      <c r="E20" s="209"/>
      <c r="F20" s="187"/>
      <c r="G20" s="187"/>
      <c r="H20" s="188"/>
      <c r="I20" s="188"/>
      <c r="J20" s="183"/>
    </row>
    <row r="21" spans="1:10" s="57" customFormat="1">
      <c r="A21" s="145">
        <v>6</v>
      </c>
      <c r="B21" s="168" t="s">
        <v>423</v>
      </c>
      <c r="C21" s="91">
        <v>11235</v>
      </c>
      <c r="D21" s="91">
        <v>11235</v>
      </c>
      <c r="E21" s="199" t="s">
        <v>10</v>
      </c>
      <c r="F21" s="148" t="s">
        <v>410</v>
      </c>
      <c r="G21" s="148" t="s">
        <v>410</v>
      </c>
      <c r="H21" s="150" t="s">
        <v>12</v>
      </c>
      <c r="I21" s="150" t="s">
        <v>12</v>
      </c>
      <c r="J21" s="179" t="s">
        <v>426</v>
      </c>
    </row>
    <row r="22" spans="1:10" s="57" customFormat="1">
      <c r="A22" s="153"/>
      <c r="B22" s="154" t="s">
        <v>281</v>
      </c>
      <c r="C22" s="200"/>
      <c r="D22" s="155"/>
      <c r="E22" s="195"/>
      <c r="F22" s="196" t="s">
        <v>424</v>
      </c>
      <c r="G22" s="196" t="s">
        <v>424</v>
      </c>
      <c r="H22" s="157"/>
      <c r="I22" s="157"/>
      <c r="J22" s="172" t="s">
        <v>425</v>
      </c>
    </row>
    <row r="23" spans="1:10" s="57" customFormat="1">
      <c r="A23" s="160"/>
      <c r="B23" s="197"/>
      <c r="C23" s="88"/>
      <c r="D23" s="162"/>
      <c r="E23" s="198"/>
      <c r="F23" s="176"/>
      <c r="G23" s="176"/>
      <c r="H23" s="165"/>
      <c r="I23" s="165"/>
      <c r="J23" s="167"/>
    </row>
    <row r="24" spans="1:10" s="57" customFormat="1">
      <c r="A24" s="153">
        <v>7</v>
      </c>
      <c r="B24" s="192" t="s">
        <v>427</v>
      </c>
      <c r="C24" s="288">
        <v>18000</v>
      </c>
      <c r="D24" s="288">
        <v>18000</v>
      </c>
      <c r="E24" s="235" t="s">
        <v>10</v>
      </c>
      <c r="F24" s="236" t="s">
        <v>428</v>
      </c>
      <c r="G24" s="236" t="s">
        <v>428</v>
      </c>
      <c r="H24" s="237" t="s">
        <v>12</v>
      </c>
      <c r="I24" s="237" t="s">
        <v>12</v>
      </c>
      <c r="J24" s="294" t="s">
        <v>429</v>
      </c>
    </row>
    <row r="25" spans="1:10" s="57" customFormat="1">
      <c r="A25" s="153"/>
      <c r="B25" s="154"/>
      <c r="C25" s="231"/>
      <c r="D25" s="232"/>
      <c r="E25" s="195"/>
      <c r="F25" s="196" t="s">
        <v>825</v>
      </c>
      <c r="G25" s="174" t="s">
        <v>825</v>
      </c>
      <c r="H25" s="157"/>
      <c r="I25" s="157"/>
      <c r="J25" s="172"/>
    </row>
    <row r="26" spans="1:10" s="57" customFormat="1">
      <c r="A26" s="206"/>
      <c r="B26" s="230"/>
      <c r="C26" s="88"/>
      <c r="D26" s="162"/>
      <c r="E26" s="295"/>
      <c r="F26" s="296"/>
      <c r="G26" s="164"/>
      <c r="H26" s="188"/>
      <c r="I26" s="188"/>
      <c r="J26" s="183"/>
    </row>
    <row r="27" spans="1:10" s="57" customFormat="1">
      <c r="A27" s="145">
        <v>8</v>
      </c>
      <c r="B27" s="168" t="s">
        <v>430</v>
      </c>
      <c r="C27" s="123">
        <v>674196.3</v>
      </c>
      <c r="D27" s="123">
        <v>674196.3</v>
      </c>
      <c r="E27" s="199" t="s">
        <v>143</v>
      </c>
      <c r="F27" s="191" t="s">
        <v>431</v>
      </c>
      <c r="G27" s="191" t="s">
        <v>431</v>
      </c>
      <c r="H27" s="150" t="s">
        <v>12</v>
      </c>
      <c r="I27" s="150" t="s">
        <v>12</v>
      </c>
      <c r="J27" s="179" t="s">
        <v>432</v>
      </c>
    </row>
    <row r="28" spans="1:10" s="57" customFormat="1">
      <c r="A28" s="180"/>
      <c r="B28" s="297"/>
      <c r="C28" s="231"/>
      <c r="D28" s="232"/>
      <c r="E28" s="195"/>
      <c r="F28" s="187" t="s">
        <v>824</v>
      </c>
      <c r="G28" s="187" t="s">
        <v>824</v>
      </c>
      <c r="H28" s="157"/>
      <c r="I28" s="237"/>
      <c r="J28" s="172" t="s">
        <v>826</v>
      </c>
    </row>
    <row r="29" spans="1:10" s="57" customFormat="1">
      <c r="A29" s="160"/>
      <c r="B29" s="161"/>
      <c r="C29" s="88"/>
      <c r="D29" s="162"/>
      <c r="E29" s="298"/>
      <c r="F29" s="176"/>
      <c r="G29" s="176"/>
      <c r="H29" s="222"/>
      <c r="I29" s="222"/>
      <c r="J29" s="204"/>
    </row>
    <row r="30" spans="1:10" s="57" customFormat="1"/>
    <row r="31" spans="1:10" s="57" customFormat="1"/>
    <row r="32" spans="1:10" s="57" customFormat="1">
      <c r="B32" s="284" t="s">
        <v>10</v>
      </c>
    </row>
    <row r="33" spans="2:2" s="57" customFormat="1">
      <c r="B33" s="279">
        <f>SUM(C6,C9,C12,C15,C18,C21,C24)</f>
        <v>431939.2</v>
      </c>
    </row>
    <row r="34" spans="2:2" s="57" customFormat="1">
      <c r="B34" s="290" t="s">
        <v>143</v>
      </c>
    </row>
    <row r="35" spans="2:2" s="57" customFormat="1">
      <c r="B35" s="285">
        <v>674196.3</v>
      </c>
    </row>
    <row r="36" spans="2:2" s="57" customFormat="1"/>
    <row r="37" spans="2:2" s="57" customFormat="1"/>
    <row r="38" spans="2:2" s="57" customFormat="1"/>
    <row r="39" spans="2:2" s="57" customFormat="1"/>
    <row r="40" spans="2:2" s="57" customFormat="1"/>
    <row r="41" spans="2:2" s="57" customFormat="1"/>
    <row r="42" spans="2:2" s="57" customFormat="1"/>
    <row r="43" spans="2:2" s="57" customFormat="1"/>
    <row r="44" spans="2:2" s="57" customFormat="1"/>
    <row r="45" spans="2:2" s="57" customFormat="1"/>
    <row r="46" spans="2:2" s="57" customFormat="1"/>
    <row r="47" spans="2:2" s="57" customFormat="1"/>
    <row r="48" spans="2:2" s="57" customFormat="1"/>
    <row r="49" s="57" customFormat="1"/>
    <row r="50" s="57" customFormat="1"/>
    <row r="51" s="57" customFormat="1"/>
    <row r="52" s="57" customFormat="1"/>
    <row r="53" s="57" customFormat="1"/>
    <row r="54" s="57" customFormat="1"/>
    <row r="55" s="57" customFormat="1"/>
    <row r="56" s="57" customFormat="1"/>
    <row r="57" s="57" customFormat="1" ht="18" customHeight="1"/>
    <row r="58" s="57" customFormat="1"/>
    <row r="59" s="57" customFormat="1"/>
    <row r="60" s="57" customFormat="1"/>
    <row r="61" s="57" customFormat="1"/>
    <row r="62" s="57" customFormat="1"/>
    <row r="63" s="57" customFormat="1"/>
    <row r="64" s="57" customFormat="1"/>
    <row r="65" s="57" customFormat="1"/>
    <row r="66" s="57" customFormat="1"/>
    <row r="67" s="57" customFormat="1"/>
    <row r="68" s="57" customFormat="1" ht="18" customHeight="1"/>
    <row r="69" s="57" customFormat="1" ht="18" customHeight="1"/>
    <row r="70" s="57" customFormat="1"/>
    <row r="71" s="57" customFormat="1" ht="18" customHeight="1"/>
  </sheetData>
  <mergeCells count="3">
    <mergeCell ref="A1:J1"/>
    <mergeCell ref="A2:J2"/>
    <mergeCell ref="A3:J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83"/>
  <sheetViews>
    <sheetView view="pageBreakPreview" topLeftCell="A43" zoomScale="80" zoomScaleNormal="46" zoomScaleSheetLayoutView="80" workbookViewId="0">
      <selection activeCell="H35" sqref="H35"/>
    </sheetView>
  </sheetViews>
  <sheetFormatPr defaultColWidth="9" defaultRowHeight="27"/>
  <cols>
    <col min="1" max="1" width="6" style="142" customWidth="1"/>
    <col min="2" max="2" width="55.7109375" style="138" customWidth="1"/>
    <col min="3" max="3" width="15.85546875" style="247" bestFit="1" customWidth="1"/>
    <col min="4" max="4" width="15.85546875" style="138" customWidth="1"/>
    <col min="5" max="5" width="11.140625" style="142" customWidth="1"/>
    <col min="6" max="6" width="47.28515625" style="143" customWidth="1"/>
    <col min="7" max="7" width="45.7109375" style="143" customWidth="1"/>
    <col min="8" max="9" width="18.7109375" style="143" bestFit="1" customWidth="1"/>
    <col min="10" max="10" width="22.85546875" style="291" customWidth="1"/>
    <col min="11" max="11" width="9.85546875" style="138" bestFit="1" customWidth="1"/>
    <col min="12" max="12" width="12.42578125" style="138" bestFit="1" customWidth="1"/>
    <col min="13" max="16384" width="9" style="138"/>
  </cols>
  <sheetData>
    <row r="1" spans="1:10">
      <c r="A1" s="456" t="s">
        <v>501</v>
      </c>
      <c r="B1" s="456"/>
      <c r="C1" s="456"/>
      <c r="D1" s="456"/>
      <c r="E1" s="456"/>
      <c r="F1" s="456"/>
      <c r="G1" s="456"/>
      <c r="H1" s="456"/>
      <c r="I1" s="456"/>
      <c r="J1" s="456"/>
    </row>
    <row r="2" spans="1:10">
      <c r="A2" s="456" t="s">
        <v>0</v>
      </c>
      <c r="B2" s="456"/>
      <c r="C2" s="456"/>
      <c r="D2" s="456"/>
      <c r="E2" s="456"/>
      <c r="F2" s="456"/>
      <c r="G2" s="456"/>
      <c r="H2" s="456"/>
      <c r="I2" s="456"/>
      <c r="J2" s="456"/>
    </row>
    <row r="3" spans="1:10">
      <c r="A3" s="456" t="s">
        <v>435</v>
      </c>
      <c r="B3" s="456"/>
      <c r="C3" s="456"/>
      <c r="D3" s="456"/>
      <c r="E3" s="456"/>
      <c r="F3" s="456"/>
      <c r="G3" s="456"/>
      <c r="H3" s="456"/>
      <c r="I3" s="456"/>
      <c r="J3" s="456"/>
    </row>
    <row r="4" spans="1:10">
      <c r="A4" s="139"/>
      <c r="B4" s="140"/>
      <c r="C4" s="141"/>
      <c r="D4" s="140"/>
    </row>
    <row r="5" spans="1:10" s="57" customFormat="1" ht="108">
      <c r="A5" s="52" t="s">
        <v>1</v>
      </c>
      <c r="B5" s="52" t="s">
        <v>2</v>
      </c>
      <c r="C5" s="52" t="s">
        <v>3</v>
      </c>
      <c r="D5" s="52" t="s">
        <v>976</v>
      </c>
      <c r="E5" s="53" t="s">
        <v>4</v>
      </c>
      <c r="F5" s="54" t="s">
        <v>5</v>
      </c>
      <c r="G5" s="54" t="s">
        <v>6</v>
      </c>
      <c r="H5" s="54" t="s">
        <v>7</v>
      </c>
      <c r="I5" s="54" t="s">
        <v>8</v>
      </c>
      <c r="J5" s="54" t="s">
        <v>9</v>
      </c>
    </row>
    <row r="6" spans="1:10" s="57" customFormat="1">
      <c r="A6" s="252">
        <v>1</v>
      </c>
      <c r="B6" s="331" t="s">
        <v>900</v>
      </c>
      <c r="C6" s="317">
        <v>3681830</v>
      </c>
      <c r="D6" s="317">
        <v>3681830</v>
      </c>
      <c r="E6" s="332" t="s">
        <v>143</v>
      </c>
      <c r="F6" s="333" t="s">
        <v>903</v>
      </c>
      <c r="G6" s="333" t="s">
        <v>903</v>
      </c>
      <c r="H6" s="150" t="s">
        <v>12</v>
      </c>
      <c r="I6" s="150" t="s">
        <v>12</v>
      </c>
      <c r="J6" s="179" t="s">
        <v>905</v>
      </c>
    </row>
    <row r="7" spans="1:10" s="57" customFormat="1" ht="21.6" customHeight="1">
      <c r="A7" s="334"/>
      <c r="B7" s="335" t="s">
        <v>899</v>
      </c>
      <c r="C7" s="334"/>
      <c r="D7" s="334"/>
      <c r="E7" s="336"/>
      <c r="F7" s="337" t="s">
        <v>904</v>
      </c>
      <c r="G7" s="337" t="s">
        <v>904</v>
      </c>
      <c r="H7" s="338"/>
      <c r="I7" s="338"/>
      <c r="J7" s="172" t="s">
        <v>906</v>
      </c>
    </row>
    <row r="8" spans="1:10" s="57" customFormat="1">
      <c r="A8" s="334"/>
      <c r="B8" s="335" t="s">
        <v>898</v>
      </c>
      <c r="C8" s="334"/>
      <c r="D8" s="334"/>
      <c r="E8" s="336"/>
      <c r="F8" s="338"/>
      <c r="G8" s="338"/>
      <c r="H8" s="338"/>
      <c r="I8" s="338"/>
      <c r="J8" s="338"/>
    </row>
    <row r="9" spans="1:10" s="57" customFormat="1">
      <c r="A9" s="334"/>
      <c r="B9" s="335" t="s">
        <v>901</v>
      </c>
      <c r="C9" s="334"/>
      <c r="D9" s="334"/>
      <c r="E9" s="336"/>
      <c r="F9" s="338"/>
      <c r="G9" s="338"/>
      <c r="H9" s="338"/>
      <c r="I9" s="338"/>
      <c r="J9" s="338"/>
    </row>
    <row r="10" spans="1:10" s="57" customFormat="1">
      <c r="A10" s="339"/>
      <c r="B10" s="340" t="s">
        <v>902</v>
      </c>
      <c r="C10" s="339"/>
      <c r="D10" s="339"/>
      <c r="E10" s="117"/>
      <c r="F10" s="341"/>
      <c r="G10" s="341"/>
      <c r="H10" s="341"/>
      <c r="I10" s="341"/>
      <c r="J10" s="341"/>
    </row>
    <row r="11" spans="1:10" s="57" customFormat="1">
      <c r="A11" s="342"/>
      <c r="B11" s="343"/>
      <c r="C11" s="342"/>
      <c r="D11" s="342"/>
      <c r="E11" s="119"/>
      <c r="F11" s="344"/>
      <c r="G11" s="344"/>
      <c r="H11" s="344"/>
      <c r="I11" s="344"/>
      <c r="J11" s="344"/>
    </row>
    <row r="12" spans="1:10" s="57" customFormat="1">
      <c r="A12" s="145">
        <v>2</v>
      </c>
      <c r="B12" s="177" t="s">
        <v>436</v>
      </c>
      <c r="C12" s="317">
        <v>2475</v>
      </c>
      <c r="D12" s="317">
        <v>2475</v>
      </c>
      <c r="E12" s="147" t="s">
        <v>10</v>
      </c>
      <c r="F12" s="148" t="s">
        <v>437</v>
      </c>
      <c r="G12" s="148" t="s">
        <v>437</v>
      </c>
      <c r="H12" s="150" t="s">
        <v>12</v>
      </c>
      <c r="I12" s="150" t="s">
        <v>12</v>
      </c>
      <c r="J12" s="179" t="s">
        <v>439</v>
      </c>
    </row>
    <row r="13" spans="1:10" s="57" customFormat="1">
      <c r="A13" s="153"/>
      <c r="B13" s="154"/>
      <c r="C13" s="96"/>
      <c r="D13" s="155"/>
      <c r="E13" s="156"/>
      <c r="F13" s="69" t="s">
        <v>438</v>
      </c>
      <c r="G13" s="69" t="s">
        <v>438</v>
      </c>
      <c r="H13" s="157"/>
      <c r="I13" s="157"/>
      <c r="J13" s="172" t="s">
        <v>440</v>
      </c>
    </row>
    <row r="14" spans="1:10" s="57" customFormat="1">
      <c r="A14" s="160"/>
      <c r="B14" s="161"/>
      <c r="C14" s="88"/>
      <c r="D14" s="162"/>
      <c r="E14" s="163"/>
      <c r="F14" s="318"/>
      <c r="G14" s="318"/>
      <c r="H14" s="165"/>
      <c r="I14" s="165"/>
      <c r="J14" s="167"/>
    </row>
    <row r="15" spans="1:10" s="57" customFormat="1" ht="21.6" customHeight="1">
      <c r="A15" s="145">
        <v>3</v>
      </c>
      <c r="B15" s="168" t="s">
        <v>893</v>
      </c>
      <c r="C15" s="327">
        <v>54516000</v>
      </c>
      <c r="D15" s="327">
        <v>54486200</v>
      </c>
      <c r="E15" s="169" t="s">
        <v>143</v>
      </c>
      <c r="F15" s="319" t="s">
        <v>894</v>
      </c>
      <c r="G15" s="319" t="s">
        <v>894</v>
      </c>
      <c r="H15" s="150" t="s">
        <v>12</v>
      </c>
      <c r="I15" s="150" t="s">
        <v>12</v>
      </c>
      <c r="J15" s="179" t="s">
        <v>896</v>
      </c>
    </row>
    <row r="16" spans="1:10" s="57" customFormat="1">
      <c r="A16" s="180"/>
      <c r="B16" s="154"/>
      <c r="C16" s="96"/>
      <c r="D16" s="155"/>
      <c r="E16" s="156"/>
      <c r="F16" s="320" t="s">
        <v>895</v>
      </c>
      <c r="G16" s="320" t="s">
        <v>895</v>
      </c>
      <c r="H16" s="157"/>
      <c r="I16" s="157"/>
      <c r="J16" s="172" t="s">
        <v>897</v>
      </c>
    </row>
    <row r="17" spans="1:12" s="57" customFormat="1">
      <c r="A17" s="160"/>
      <c r="B17" s="211"/>
      <c r="C17" s="286"/>
      <c r="D17" s="292"/>
      <c r="E17" s="186"/>
      <c r="F17" s="322"/>
      <c r="G17" s="322"/>
      <c r="H17" s="188"/>
      <c r="I17" s="188"/>
      <c r="J17" s="183"/>
    </row>
    <row r="18" spans="1:12" s="57" customFormat="1">
      <c r="A18" s="145">
        <v>4</v>
      </c>
      <c r="B18" s="306" t="s">
        <v>441</v>
      </c>
      <c r="C18" s="323">
        <v>10630</v>
      </c>
      <c r="D18" s="324">
        <v>10630</v>
      </c>
      <c r="E18" s="169" t="s">
        <v>10</v>
      </c>
      <c r="F18" s="148" t="s">
        <v>13</v>
      </c>
      <c r="G18" s="148" t="s">
        <v>13</v>
      </c>
      <c r="H18" s="150" t="s">
        <v>12</v>
      </c>
      <c r="I18" s="150" t="s">
        <v>12</v>
      </c>
      <c r="J18" s="179" t="s">
        <v>443</v>
      </c>
    </row>
    <row r="19" spans="1:12" s="57" customFormat="1">
      <c r="A19" s="180"/>
      <c r="B19" s="345"/>
      <c r="C19" s="96"/>
      <c r="D19" s="155"/>
      <c r="E19" s="156"/>
      <c r="F19" s="171" t="s">
        <v>442</v>
      </c>
      <c r="G19" s="171" t="s">
        <v>442</v>
      </c>
      <c r="H19" s="157"/>
      <c r="I19" s="157"/>
      <c r="J19" s="172" t="s">
        <v>444</v>
      </c>
    </row>
    <row r="20" spans="1:12" s="57" customFormat="1">
      <c r="A20" s="160"/>
      <c r="B20" s="197"/>
      <c r="C20" s="286"/>
      <c r="D20" s="292"/>
      <c r="E20" s="198"/>
      <c r="F20" s="176"/>
      <c r="G20" s="176"/>
      <c r="H20" s="165"/>
      <c r="I20" s="165"/>
      <c r="J20" s="167"/>
      <c r="L20" s="270"/>
    </row>
    <row r="21" spans="1:12" s="57" customFormat="1">
      <c r="A21" s="145">
        <v>5</v>
      </c>
      <c r="B21" s="168" t="s">
        <v>445</v>
      </c>
      <c r="C21" s="326">
        <v>600</v>
      </c>
      <c r="D21" s="324">
        <v>600</v>
      </c>
      <c r="E21" s="199" t="s">
        <v>10</v>
      </c>
      <c r="F21" s="148" t="s">
        <v>13</v>
      </c>
      <c r="G21" s="148" t="s">
        <v>13</v>
      </c>
      <c r="H21" s="150" t="s">
        <v>12</v>
      </c>
      <c r="I21" s="150" t="s">
        <v>12</v>
      </c>
      <c r="J21" s="179" t="s">
        <v>447</v>
      </c>
    </row>
    <row r="22" spans="1:12" s="57" customFormat="1">
      <c r="A22" s="153"/>
      <c r="B22" s="154"/>
      <c r="C22" s="96"/>
      <c r="D22" s="155"/>
      <c r="E22" s="195"/>
      <c r="F22" s="174" t="s">
        <v>446</v>
      </c>
      <c r="G22" s="174" t="s">
        <v>446</v>
      </c>
      <c r="H22" s="157"/>
      <c r="I22" s="157"/>
      <c r="J22" s="172" t="s">
        <v>444</v>
      </c>
    </row>
    <row r="23" spans="1:12" s="57" customFormat="1">
      <c r="A23" s="160"/>
      <c r="B23" s="197"/>
      <c r="C23" s="88"/>
      <c r="D23" s="162"/>
      <c r="E23" s="198"/>
      <c r="F23" s="176"/>
      <c r="G23" s="176"/>
      <c r="H23" s="165"/>
      <c r="I23" s="165"/>
      <c r="J23" s="167"/>
    </row>
    <row r="24" spans="1:12" s="57" customFormat="1">
      <c r="A24" s="346">
        <v>6</v>
      </c>
      <c r="B24" s="168" t="s">
        <v>448</v>
      </c>
      <c r="C24" s="347">
        <v>400000</v>
      </c>
      <c r="D24" s="347">
        <v>400000</v>
      </c>
      <c r="E24" s="199" t="s">
        <v>10</v>
      </c>
      <c r="F24" s="191" t="s">
        <v>454</v>
      </c>
      <c r="G24" s="191" t="s">
        <v>454</v>
      </c>
      <c r="H24" s="150" t="s">
        <v>12</v>
      </c>
      <c r="I24" s="150" t="s">
        <v>12</v>
      </c>
      <c r="J24" s="179" t="s">
        <v>451</v>
      </c>
    </row>
    <row r="25" spans="1:12" s="57" customFormat="1">
      <c r="A25" s="153"/>
      <c r="B25" s="154" t="s">
        <v>449</v>
      </c>
      <c r="C25" s="96"/>
      <c r="D25" s="155"/>
      <c r="E25" s="195"/>
      <c r="F25" s="196" t="s">
        <v>450</v>
      </c>
      <c r="G25" s="196" t="s">
        <v>450</v>
      </c>
      <c r="H25" s="157"/>
      <c r="I25" s="157"/>
      <c r="J25" s="172" t="s">
        <v>452</v>
      </c>
      <c r="L25" s="270"/>
    </row>
    <row r="26" spans="1:12" s="57" customFormat="1">
      <c r="A26" s="160"/>
      <c r="B26" s="197"/>
      <c r="C26" s="88"/>
      <c r="D26" s="162"/>
      <c r="E26" s="198"/>
      <c r="F26" s="176"/>
      <c r="G26" s="176"/>
      <c r="H26" s="165"/>
      <c r="I26" s="165"/>
      <c r="J26" s="167"/>
    </row>
    <row r="27" spans="1:12" s="57" customFormat="1">
      <c r="A27" s="145">
        <v>7</v>
      </c>
      <c r="B27" s="168" t="s">
        <v>453</v>
      </c>
      <c r="C27" s="327">
        <v>1620</v>
      </c>
      <c r="D27" s="327">
        <v>1620</v>
      </c>
      <c r="E27" s="199" t="s">
        <v>10</v>
      </c>
      <c r="F27" s="148" t="s">
        <v>437</v>
      </c>
      <c r="G27" s="148" t="s">
        <v>437</v>
      </c>
      <c r="H27" s="150" t="s">
        <v>12</v>
      </c>
      <c r="I27" s="150" t="s">
        <v>12</v>
      </c>
      <c r="J27" s="179" t="s">
        <v>456</v>
      </c>
    </row>
    <row r="28" spans="1:12" s="57" customFormat="1">
      <c r="A28" s="153"/>
      <c r="B28" s="154"/>
      <c r="C28" s="200"/>
      <c r="D28" s="155"/>
      <c r="E28" s="195"/>
      <c r="F28" s="196" t="s">
        <v>455</v>
      </c>
      <c r="G28" s="196" t="s">
        <v>455</v>
      </c>
      <c r="H28" s="157"/>
      <c r="I28" s="157"/>
      <c r="J28" s="172" t="s">
        <v>457</v>
      </c>
    </row>
    <row r="29" spans="1:12" s="57" customFormat="1">
      <c r="A29" s="160"/>
      <c r="B29" s="197"/>
      <c r="C29" s="88"/>
      <c r="D29" s="162"/>
      <c r="E29" s="198"/>
      <c r="F29" s="176"/>
      <c r="G29" s="176"/>
      <c r="H29" s="165"/>
      <c r="I29" s="165"/>
      <c r="J29" s="167"/>
    </row>
    <row r="30" spans="1:12" s="57" customFormat="1">
      <c r="A30" s="145">
        <v>8</v>
      </c>
      <c r="B30" s="168" t="s">
        <v>458</v>
      </c>
      <c r="C30" s="347">
        <v>2220</v>
      </c>
      <c r="D30" s="347">
        <v>2220</v>
      </c>
      <c r="E30" s="199" t="s">
        <v>10</v>
      </c>
      <c r="F30" s="148" t="s">
        <v>437</v>
      </c>
      <c r="G30" s="148" t="s">
        <v>437</v>
      </c>
      <c r="H30" s="150" t="s">
        <v>12</v>
      </c>
      <c r="I30" s="150" t="s">
        <v>12</v>
      </c>
      <c r="J30" s="179" t="s">
        <v>460</v>
      </c>
    </row>
    <row r="31" spans="1:12" s="57" customFormat="1">
      <c r="A31" s="153"/>
      <c r="B31" s="154"/>
      <c r="C31" s="231"/>
      <c r="D31" s="232"/>
      <c r="E31" s="219"/>
      <c r="F31" s="174" t="s">
        <v>459</v>
      </c>
      <c r="G31" s="174" t="s">
        <v>459</v>
      </c>
      <c r="H31" s="233"/>
      <c r="I31" s="233"/>
      <c r="J31" s="172" t="s">
        <v>461</v>
      </c>
    </row>
    <row r="32" spans="1:12" s="57" customFormat="1">
      <c r="A32" s="160"/>
      <c r="B32" s="161"/>
      <c r="C32" s="88"/>
      <c r="D32" s="162"/>
      <c r="E32" s="198"/>
      <c r="F32" s="176"/>
      <c r="G32" s="176"/>
      <c r="H32" s="165"/>
      <c r="I32" s="165"/>
      <c r="J32" s="167"/>
    </row>
    <row r="33" spans="1:10" s="57" customFormat="1">
      <c r="A33" s="145">
        <v>9</v>
      </c>
      <c r="B33" s="348" t="s">
        <v>907</v>
      </c>
      <c r="C33" s="327">
        <v>500000</v>
      </c>
      <c r="D33" s="327">
        <v>485000</v>
      </c>
      <c r="E33" s="199" t="s">
        <v>10</v>
      </c>
      <c r="F33" s="148" t="s">
        <v>462</v>
      </c>
      <c r="G33" s="148" t="s">
        <v>462</v>
      </c>
      <c r="H33" s="150" t="s">
        <v>12</v>
      </c>
      <c r="I33" s="150" t="s">
        <v>12</v>
      </c>
      <c r="J33" s="179" t="s">
        <v>909</v>
      </c>
    </row>
    <row r="34" spans="1:10" s="57" customFormat="1">
      <c r="A34" s="180"/>
      <c r="B34" s="349" t="s">
        <v>908</v>
      </c>
      <c r="C34" s="96"/>
      <c r="D34" s="155"/>
      <c r="E34" s="195"/>
      <c r="F34" s="182" t="s">
        <v>972</v>
      </c>
      <c r="G34" s="182" t="s">
        <v>972</v>
      </c>
      <c r="H34" s="157"/>
      <c r="I34" s="157"/>
      <c r="J34" s="172" t="s">
        <v>461</v>
      </c>
    </row>
    <row r="35" spans="1:10" s="57" customFormat="1">
      <c r="A35" s="205"/>
      <c r="B35" s="350"/>
      <c r="C35" s="88"/>
      <c r="D35" s="162"/>
      <c r="E35" s="198"/>
      <c r="F35" s="176"/>
      <c r="G35" s="176"/>
      <c r="H35" s="165"/>
      <c r="I35" s="165"/>
      <c r="J35" s="167"/>
    </row>
    <row r="36" spans="1:10" s="57" customFormat="1">
      <c r="A36" s="153">
        <v>10</v>
      </c>
      <c r="B36" s="192" t="s">
        <v>463</v>
      </c>
      <c r="C36" s="328">
        <v>42000</v>
      </c>
      <c r="D36" s="328">
        <v>42000</v>
      </c>
      <c r="E36" s="235" t="s">
        <v>10</v>
      </c>
      <c r="F36" s="351" t="s">
        <v>466</v>
      </c>
      <c r="G36" s="351" t="s">
        <v>466</v>
      </c>
      <c r="H36" s="237" t="s">
        <v>12</v>
      </c>
      <c r="I36" s="237" t="s">
        <v>12</v>
      </c>
      <c r="J36" s="294" t="s">
        <v>468</v>
      </c>
    </row>
    <row r="37" spans="1:10" s="57" customFormat="1">
      <c r="A37" s="153"/>
      <c r="B37" s="230" t="s">
        <v>464</v>
      </c>
      <c r="C37" s="193"/>
      <c r="D37" s="194"/>
      <c r="E37" s="235"/>
      <c r="F37" s="196" t="s">
        <v>467</v>
      </c>
      <c r="G37" s="196" t="s">
        <v>467</v>
      </c>
      <c r="H37" s="237"/>
      <c r="I37" s="237"/>
      <c r="J37" s="294" t="s">
        <v>469</v>
      </c>
    </row>
    <row r="38" spans="1:10" s="57" customFormat="1" ht="18" customHeight="1">
      <c r="A38" s="153"/>
      <c r="B38" s="154" t="s">
        <v>465</v>
      </c>
      <c r="C38" s="193"/>
      <c r="D38" s="194"/>
      <c r="E38" s="235"/>
      <c r="F38" s="236"/>
      <c r="G38" s="236"/>
      <c r="H38" s="237"/>
      <c r="I38" s="237"/>
      <c r="J38" s="294"/>
    </row>
    <row r="39" spans="1:10" s="57" customFormat="1" ht="18" customHeight="1">
      <c r="A39" s="205"/>
      <c r="B39" s="161"/>
      <c r="C39" s="88"/>
      <c r="D39" s="162"/>
      <c r="E39" s="198"/>
      <c r="F39" s="164"/>
      <c r="G39" s="164"/>
      <c r="H39" s="222"/>
      <c r="I39" s="165"/>
      <c r="J39" s="167"/>
    </row>
    <row r="40" spans="1:10" s="57" customFormat="1">
      <c r="A40" s="145">
        <v>11</v>
      </c>
      <c r="B40" s="168" t="s">
        <v>470</v>
      </c>
      <c r="C40" s="326">
        <v>5090</v>
      </c>
      <c r="D40" s="324">
        <v>5090</v>
      </c>
      <c r="E40" s="352" t="s">
        <v>10</v>
      </c>
      <c r="F40" s="148" t="s">
        <v>13</v>
      </c>
      <c r="G40" s="148" t="s">
        <v>13</v>
      </c>
      <c r="H40" s="150" t="s">
        <v>12</v>
      </c>
      <c r="I40" s="150" t="s">
        <v>12</v>
      </c>
      <c r="J40" s="179" t="s">
        <v>472</v>
      </c>
    </row>
    <row r="41" spans="1:10" s="126" customFormat="1" ht="18" customHeight="1">
      <c r="A41" s="304"/>
      <c r="B41" s="154"/>
      <c r="C41" s="96"/>
      <c r="D41" s="155"/>
      <c r="E41" s="195"/>
      <c r="F41" s="69" t="s">
        <v>471</v>
      </c>
      <c r="G41" s="69" t="s">
        <v>471</v>
      </c>
      <c r="H41" s="237"/>
      <c r="I41" s="157"/>
      <c r="J41" s="172" t="s">
        <v>440</v>
      </c>
    </row>
    <row r="42" spans="1:10" s="57" customFormat="1">
      <c r="A42" s="205"/>
      <c r="B42" s="161"/>
      <c r="C42" s="88"/>
      <c r="D42" s="162"/>
      <c r="E42" s="198"/>
      <c r="F42" s="318"/>
      <c r="G42" s="318"/>
      <c r="H42" s="165"/>
      <c r="I42" s="165"/>
      <c r="J42" s="167"/>
    </row>
    <row r="43" spans="1:10" s="57" customFormat="1">
      <c r="A43" s="145">
        <v>12</v>
      </c>
      <c r="B43" s="168" t="s">
        <v>473</v>
      </c>
      <c r="C43" s="326">
        <v>68640.5</v>
      </c>
      <c r="D43" s="324">
        <v>68640.5</v>
      </c>
      <c r="E43" s="199" t="s">
        <v>10</v>
      </c>
      <c r="F43" s="148" t="s">
        <v>476</v>
      </c>
      <c r="G43" s="148" t="s">
        <v>476</v>
      </c>
      <c r="H43" s="150" t="s">
        <v>12</v>
      </c>
      <c r="I43" s="150" t="s">
        <v>12</v>
      </c>
      <c r="J43" s="179" t="s">
        <v>477</v>
      </c>
    </row>
    <row r="44" spans="1:10" s="57" customFormat="1">
      <c r="A44" s="153"/>
      <c r="B44" s="154" t="s">
        <v>474</v>
      </c>
      <c r="C44" s="96"/>
      <c r="D44" s="155"/>
      <c r="E44" s="195"/>
      <c r="F44" s="171" t="s">
        <v>475</v>
      </c>
      <c r="G44" s="171" t="s">
        <v>475</v>
      </c>
      <c r="H44" s="157"/>
      <c r="I44" s="157"/>
      <c r="J44" s="172" t="s">
        <v>469</v>
      </c>
    </row>
    <row r="45" spans="1:10" s="57" customFormat="1">
      <c r="A45" s="160"/>
      <c r="B45" s="197"/>
      <c r="C45" s="88"/>
      <c r="D45" s="162"/>
      <c r="E45" s="198"/>
      <c r="F45" s="176"/>
      <c r="G45" s="176"/>
      <c r="H45" s="165"/>
      <c r="I45" s="165"/>
      <c r="J45" s="167"/>
    </row>
    <row r="46" spans="1:10" s="57" customFormat="1">
      <c r="A46" s="145">
        <v>13</v>
      </c>
      <c r="B46" s="168" t="s">
        <v>478</v>
      </c>
      <c r="C46" s="326">
        <v>64200</v>
      </c>
      <c r="D46" s="324">
        <v>64200</v>
      </c>
      <c r="E46" s="199" t="s">
        <v>10</v>
      </c>
      <c r="F46" s="148" t="s">
        <v>276</v>
      </c>
      <c r="G46" s="148" t="s">
        <v>276</v>
      </c>
      <c r="H46" s="150" t="s">
        <v>12</v>
      </c>
      <c r="I46" s="150" t="s">
        <v>12</v>
      </c>
      <c r="J46" s="179" t="s">
        <v>480</v>
      </c>
    </row>
    <row r="47" spans="1:10" s="57" customFormat="1">
      <c r="A47" s="153"/>
      <c r="B47" s="154"/>
      <c r="C47" s="96"/>
      <c r="D47" s="155"/>
      <c r="E47" s="195"/>
      <c r="F47" s="174" t="s">
        <v>479</v>
      </c>
      <c r="G47" s="174" t="s">
        <v>479</v>
      </c>
      <c r="H47" s="157"/>
      <c r="I47" s="157"/>
      <c r="J47" s="172" t="s">
        <v>481</v>
      </c>
    </row>
    <row r="48" spans="1:10" s="57" customFormat="1">
      <c r="A48" s="160"/>
      <c r="B48" s="197"/>
      <c r="C48" s="88"/>
      <c r="D48" s="162"/>
      <c r="E48" s="198"/>
      <c r="F48" s="176"/>
      <c r="G48" s="176"/>
      <c r="H48" s="165"/>
      <c r="I48" s="165"/>
      <c r="J48" s="167"/>
    </row>
    <row r="49" spans="1:10" s="57" customFormat="1">
      <c r="A49" s="145">
        <v>14</v>
      </c>
      <c r="B49" s="168" t="s">
        <v>482</v>
      </c>
      <c r="C49" s="347">
        <v>500000</v>
      </c>
      <c r="D49" s="347">
        <v>500000</v>
      </c>
      <c r="E49" s="199" t="s">
        <v>10</v>
      </c>
      <c r="F49" s="191" t="s">
        <v>484</v>
      </c>
      <c r="G49" s="191" t="s">
        <v>484</v>
      </c>
      <c r="H49" s="150" t="s">
        <v>12</v>
      </c>
      <c r="I49" s="150" t="s">
        <v>12</v>
      </c>
      <c r="J49" s="179" t="s">
        <v>485</v>
      </c>
    </row>
    <row r="50" spans="1:10" s="57" customFormat="1">
      <c r="A50" s="153"/>
      <c r="B50" s="154" t="s">
        <v>483</v>
      </c>
      <c r="C50" s="96"/>
      <c r="D50" s="155"/>
      <c r="E50" s="195"/>
      <c r="F50" s="196" t="s">
        <v>958</v>
      </c>
      <c r="G50" s="196" t="s">
        <v>958</v>
      </c>
      <c r="H50" s="157"/>
      <c r="I50" s="157"/>
      <c r="J50" s="172" t="s">
        <v>481</v>
      </c>
    </row>
    <row r="51" spans="1:10" s="57" customFormat="1">
      <c r="A51" s="160"/>
      <c r="B51" s="161"/>
      <c r="C51" s="88"/>
      <c r="D51" s="162"/>
      <c r="E51" s="198"/>
      <c r="F51" s="164"/>
      <c r="G51" s="164"/>
      <c r="H51" s="165"/>
      <c r="I51" s="165"/>
      <c r="J51" s="167"/>
    </row>
    <row r="52" spans="1:10" s="57" customFormat="1">
      <c r="A52" s="145">
        <v>15</v>
      </c>
      <c r="B52" s="168" t="s">
        <v>486</v>
      </c>
      <c r="C52" s="326">
        <v>64103.7</v>
      </c>
      <c r="D52" s="324">
        <v>64103.7</v>
      </c>
      <c r="E52" s="352" t="s">
        <v>10</v>
      </c>
      <c r="F52" s="148" t="s">
        <v>488</v>
      </c>
      <c r="G52" s="148" t="s">
        <v>488</v>
      </c>
      <c r="H52" s="150" t="s">
        <v>12</v>
      </c>
      <c r="I52" s="150" t="s">
        <v>12</v>
      </c>
      <c r="J52" s="179" t="s">
        <v>489</v>
      </c>
    </row>
    <row r="53" spans="1:10" s="57" customFormat="1">
      <c r="A53" s="153"/>
      <c r="B53" s="154"/>
      <c r="C53" s="96"/>
      <c r="D53" s="155"/>
      <c r="E53" s="195"/>
      <c r="F53" s="69" t="s">
        <v>487</v>
      </c>
      <c r="G53" s="69" t="s">
        <v>487</v>
      </c>
      <c r="H53" s="157"/>
      <c r="I53" s="157"/>
      <c r="J53" s="172" t="s">
        <v>469</v>
      </c>
    </row>
    <row r="54" spans="1:10" s="57" customFormat="1">
      <c r="A54" s="206"/>
      <c r="B54" s="161"/>
      <c r="C54" s="88"/>
      <c r="D54" s="162"/>
      <c r="E54" s="198"/>
      <c r="F54" s="318"/>
      <c r="G54" s="318"/>
      <c r="H54" s="165"/>
      <c r="I54" s="165"/>
      <c r="J54" s="167"/>
    </row>
    <row r="55" spans="1:10" s="57" customFormat="1">
      <c r="A55" s="145">
        <v>16</v>
      </c>
      <c r="B55" s="190" t="s">
        <v>490</v>
      </c>
      <c r="C55" s="326">
        <v>15000</v>
      </c>
      <c r="D55" s="324">
        <v>15000</v>
      </c>
      <c r="E55" s="199" t="s">
        <v>10</v>
      </c>
      <c r="F55" s="148" t="s">
        <v>45</v>
      </c>
      <c r="G55" s="148" t="s">
        <v>45</v>
      </c>
      <c r="H55" s="150" t="s">
        <v>12</v>
      </c>
      <c r="I55" s="150" t="s">
        <v>12</v>
      </c>
      <c r="J55" s="179" t="s">
        <v>491</v>
      </c>
    </row>
    <row r="56" spans="1:10" s="57" customFormat="1">
      <c r="A56" s="153"/>
      <c r="B56" s="154"/>
      <c r="C56" s="96"/>
      <c r="D56" s="155"/>
      <c r="E56" s="195"/>
      <c r="F56" s="171" t="s">
        <v>209</v>
      </c>
      <c r="G56" s="171" t="s">
        <v>209</v>
      </c>
      <c r="H56" s="157"/>
      <c r="I56" s="157"/>
      <c r="J56" s="172" t="s">
        <v>492</v>
      </c>
    </row>
    <row r="57" spans="1:10" s="57" customFormat="1">
      <c r="A57" s="160"/>
      <c r="B57" s="197"/>
      <c r="C57" s="88"/>
      <c r="D57" s="162"/>
      <c r="E57" s="198"/>
      <c r="F57" s="176"/>
      <c r="G57" s="176"/>
      <c r="H57" s="165"/>
      <c r="I57" s="165"/>
      <c r="J57" s="167"/>
    </row>
    <row r="58" spans="1:10" s="57" customFormat="1">
      <c r="A58" s="145">
        <v>17</v>
      </c>
      <c r="B58" s="168" t="s">
        <v>493</v>
      </c>
      <c r="C58" s="326">
        <v>3580</v>
      </c>
      <c r="D58" s="324">
        <v>3580</v>
      </c>
      <c r="E58" s="199" t="s">
        <v>10</v>
      </c>
      <c r="F58" s="148" t="s">
        <v>13</v>
      </c>
      <c r="G58" s="148" t="s">
        <v>13</v>
      </c>
      <c r="H58" s="150" t="s">
        <v>12</v>
      </c>
      <c r="I58" s="150" t="s">
        <v>12</v>
      </c>
      <c r="J58" s="179" t="s">
        <v>495</v>
      </c>
    </row>
    <row r="59" spans="1:10" s="57" customFormat="1">
      <c r="A59" s="153"/>
      <c r="B59" s="154"/>
      <c r="C59" s="96"/>
      <c r="D59" s="155"/>
      <c r="E59" s="195"/>
      <c r="F59" s="174" t="s">
        <v>494</v>
      </c>
      <c r="G59" s="174" t="s">
        <v>494</v>
      </c>
      <c r="H59" s="157"/>
      <c r="I59" s="157"/>
      <c r="J59" s="172" t="s">
        <v>496</v>
      </c>
    </row>
    <row r="60" spans="1:10" s="57" customFormat="1">
      <c r="A60" s="160"/>
      <c r="B60" s="197"/>
      <c r="C60" s="88"/>
      <c r="D60" s="162"/>
      <c r="E60" s="198"/>
      <c r="F60" s="176"/>
      <c r="G60" s="176"/>
      <c r="H60" s="165"/>
      <c r="I60" s="165"/>
      <c r="J60" s="167"/>
    </row>
    <row r="61" spans="1:10" s="57" customFormat="1">
      <c r="A61" s="145">
        <v>18</v>
      </c>
      <c r="B61" s="168" t="s">
        <v>497</v>
      </c>
      <c r="C61" s="347">
        <v>5500000</v>
      </c>
      <c r="D61" s="347">
        <v>5500000</v>
      </c>
      <c r="E61" s="199" t="s">
        <v>272</v>
      </c>
      <c r="F61" s="191" t="s">
        <v>498</v>
      </c>
      <c r="G61" s="191" t="s">
        <v>498</v>
      </c>
      <c r="H61" s="150" t="s">
        <v>12</v>
      </c>
      <c r="I61" s="150" t="s">
        <v>12</v>
      </c>
      <c r="J61" s="179" t="s">
        <v>499</v>
      </c>
    </row>
    <row r="62" spans="1:10" s="57" customFormat="1">
      <c r="A62" s="153"/>
      <c r="B62" s="154"/>
      <c r="C62" s="96"/>
      <c r="D62" s="155"/>
      <c r="E62" s="195"/>
      <c r="F62" s="196" t="s">
        <v>973</v>
      </c>
      <c r="G62" s="196" t="s">
        <v>973</v>
      </c>
      <c r="H62" s="157"/>
      <c r="I62" s="157"/>
      <c r="J62" s="172" t="s">
        <v>500</v>
      </c>
    </row>
    <row r="63" spans="1:10" s="57" customFormat="1">
      <c r="A63" s="205"/>
      <c r="B63" s="353"/>
      <c r="C63" s="88"/>
      <c r="D63" s="162"/>
      <c r="E63" s="198"/>
      <c r="F63" s="176"/>
      <c r="G63" s="176"/>
      <c r="H63" s="165"/>
      <c r="I63" s="165"/>
      <c r="J63" s="167"/>
    </row>
    <row r="64" spans="1:10" s="57" customFormat="1"/>
    <row r="65" spans="2:2" s="57" customFormat="1"/>
    <row r="66" spans="2:2" s="57" customFormat="1">
      <c r="B66" s="276" t="s">
        <v>10</v>
      </c>
    </row>
    <row r="67" spans="2:2" s="57" customFormat="1">
      <c r="B67" s="330">
        <f>SUM(C12,C18,C21,C24,C27,C30,C33,C36,C40,C43,C46,C49,C52,C55,C58)</f>
        <v>1680159.2</v>
      </c>
    </row>
    <row r="68" spans="2:2" s="57" customFormat="1">
      <c r="B68" s="284" t="s">
        <v>272</v>
      </c>
    </row>
    <row r="69" spans="2:2" s="57" customFormat="1" ht="18" customHeight="1">
      <c r="B69" s="285">
        <v>5500000</v>
      </c>
    </row>
    <row r="70" spans="2:2" s="57" customFormat="1">
      <c r="B70" s="284" t="s">
        <v>143</v>
      </c>
    </row>
    <row r="71" spans="2:2" s="57" customFormat="1">
      <c r="B71" s="330">
        <f>SUM(C6,C15)</f>
        <v>58197830</v>
      </c>
    </row>
    <row r="72" spans="2:2" s="57" customFormat="1"/>
    <row r="73" spans="2:2" s="57" customFormat="1"/>
    <row r="74" spans="2:2" s="57" customFormat="1"/>
    <row r="75" spans="2:2" s="57" customFormat="1"/>
    <row r="76" spans="2:2" s="57" customFormat="1"/>
    <row r="77" spans="2:2" s="57" customFormat="1"/>
    <row r="78" spans="2:2" s="57" customFormat="1"/>
    <row r="79" spans="2:2" s="57" customFormat="1"/>
    <row r="80" spans="2:2" s="57" customFormat="1" ht="18" customHeight="1"/>
    <row r="81" s="57" customFormat="1" ht="18" customHeight="1"/>
    <row r="82" s="57" customFormat="1"/>
    <row r="83" s="57" customFormat="1" ht="18" customHeight="1"/>
  </sheetData>
  <mergeCells count="3">
    <mergeCell ref="A1:J1"/>
    <mergeCell ref="A2:J2"/>
    <mergeCell ref="A3:J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9" fitToWidth="2" fitToHeight="2" orientation="landscape" r:id="rId1"/>
  <rowBreaks count="1" manualBreakCount="1">
    <brk id="32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81"/>
  <sheetViews>
    <sheetView view="pageBreakPreview" topLeftCell="A40" zoomScale="80" zoomScaleNormal="58" zoomScaleSheetLayoutView="80" workbookViewId="0">
      <selection activeCell="C38" sqref="C38"/>
    </sheetView>
  </sheetViews>
  <sheetFormatPr defaultColWidth="9" defaultRowHeight="27"/>
  <cols>
    <col min="1" max="1" width="6.85546875" style="142" customWidth="1"/>
    <col min="2" max="2" width="61.28515625" style="138" customWidth="1"/>
    <col min="3" max="3" width="18.28515625" style="247" customWidth="1"/>
    <col min="4" max="4" width="18.7109375" style="138" customWidth="1"/>
    <col min="5" max="5" width="11.140625" style="142" customWidth="1"/>
    <col min="6" max="6" width="49.42578125" style="143" customWidth="1"/>
    <col min="7" max="7" width="48.7109375" style="143" customWidth="1"/>
    <col min="8" max="9" width="18.7109375" style="143" bestFit="1" customWidth="1"/>
    <col min="10" max="10" width="22.85546875" style="291" customWidth="1"/>
    <col min="11" max="16384" width="9" style="138"/>
  </cols>
  <sheetData>
    <row r="1" spans="1:10">
      <c r="A1" s="456" t="s">
        <v>502</v>
      </c>
      <c r="B1" s="456"/>
      <c r="C1" s="456"/>
      <c r="D1" s="456"/>
      <c r="E1" s="456"/>
      <c r="F1" s="456"/>
      <c r="G1" s="456"/>
      <c r="H1" s="456"/>
      <c r="I1" s="456"/>
      <c r="J1" s="456"/>
    </row>
    <row r="2" spans="1:10">
      <c r="A2" s="456" t="s">
        <v>0</v>
      </c>
      <c r="B2" s="456"/>
      <c r="C2" s="456"/>
      <c r="D2" s="456"/>
      <c r="E2" s="456"/>
      <c r="F2" s="456"/>
      <c r="G2" s="456"/>
      <c r="H2" s="456"/>
      <c r="I2" s="456"/>
      <c r="J2" s="456"/>
    </row>
    <row r="3" spans="1:10">
      <c r="A3" s="456" t="s">
        <v>503</v>
      </c>
      <c r="B3" s="456"/>
      <c r="C3" s="456"/>
      <c r="D3" s="456"/>
      <c r="E3" s="456"/>
      <c r="F3" s="456"/>
      <c r="G3" s="456"/>
      <c r="H3" s="456"/>
      <c r="I3" s="456"/>
      <c r="J3" s="456"/>
    </row>
    <row r="4" spans="1:10">
      <c r="A4" s="139"/>
      <c r="B4" s="140"/>
      <c r="C4" s="141"/>
      <c r="D4" s="140"/>
    </row>
    <row r="5" spans="1:10" s="57" customFormat="1" ht="108">
      <c r="A5" s="52" t="s">
        <v>1</v>
      </c>
      <c r="B5" s="52" t="s">
        <v>2</v>
      </c>
      <c r="C5" s="52" t="s">
        <v>3</v>
      </c>
      <c r="D5" s="52" t="s">
        <v>977</v>
      </c>
      <c r="E5" s="53" t="s">
        <v>4</v>
      </c>
      <c r="F5" s="54" t="s">
        <v>5</v>
      </c>
      <c r="G5" s="54" t="s">
        <v>6</v>
      </c>
      <c r="H5" s="54" t="s">
        <v>7</v>
      </c>
      <c r="I5" s="54" t="s">
        <v>8</v>
      </c>
      <c r="J5" s="54" t="s">
        <v>9</v>
      </c>
    </row>
    <row r="6" spans="1:10" s="57" customFormat="1">
      <c r="A6" s="145">
        <v>1</v>
      </c>
      <c r="B6" s="177" t="s">
        <v>504</v>
      </c>
      <c r="C6" s="80">
        <v>9800</v>
      </c>
      <c r="D6" s="80">
        <v>9800</v>
      </c>
      <c r="E6" s="147" t="s">
        <v>10</v>
      </c>
      <c r="F6" s="148" t="s">
        <v>410</v>
      </c>
      <c r="G6" s="148" t="s">
        <v>410</v>
      </c>
      <c r="H6" s="150" t="s">
        <v>12</v>
      </c>
      <c r="I6" s="150" t="s">
        <v>12</v>
      </c>
      <c r="J6" s="179" t="s">
        <v>506</v>
      </c>
    </row>
    <row r="7" spans="1:10" s="57" customFormat="1">
      <c r="A7" s="153"/>
      <c r="B7" s="154"/>
      <c r="C7" s="96"/>
      <c r="D7" s="155"/>
      <c r="E7" s="156"/>
      <c r="F7" s="69" t="s">
        <v>505</v>
      </c>
      <c r="G7" s="69" t="s">
        <v>505</v>
      </c>
      <c r="H7" s="157"/>
      <c r="I7" s="157"/>
      <c r="J7" s="172" t="s">
        <v>508</v>
      </c>
    </row>
    <row r="8" spans="1:10" s="57" customFormat="1">
      <c r="A8" s="160"/>
      <c r="B8" s="161"/>
      <c r="C8" s="88"/>
      <c r="D8" s="162"/>
      <c r="E8" s="163"/>
      <c r="F8" s="318"/>
      <c r="G8" s="318"/>
      <c r="H8" s="165"/>
      <c r="I8" s="165"/>
      <c r="J8" s="167"/>
    </row>
    <row r="9" spans="1:10" s="57" customFormat="1">
      <c r="A9" s="145">
        <v>2</v>
      </c>
      <c r="B9" s="168" t="s">
        <v>509</v>
      </c>
      <c r="C9" s="80">
        <v>25300</v>
      </c>
      <c r="D9" s="80">
        <v>25300</v>
      </c>
      <c r="E9" s="169" t="s">
        <v>10</v>
      </c>
      <c r="F9" s="148" t="s">
        <v>410</v>
      </c>
      <c r="G9" s="148" t="s">
        <v>410</v>
      </c>
      <c r="H9" s="150" t="s">
        <v>12</v>
      </c>
      <c r="I9" s="150" t="s">
        <v>12</v>
      </c>
      <c r="J9" s="179" t="s">
        <v>512</v>
      </c>
    </row>
    <row r="10" spans="1:10" s="57" customFormat="1">
      <c r="A10" s="153"/>
      <c r="B10" s="154" t="s">
        <v>510</v>
      </c>
      <c r="C10" s="96"/>
      <c r="D10" s="155"/>
      <c r="E10" s="156"/>
      <c r="F10" s="171" t="s">
        <v>511</v>
      </c>
      <c r="G10" s="171" t="s">
        <v>511</v>
      </c>
      <c r="H10" s="157"/>
      <c r="I10" s="157"/>
      <c r="J10" s="172" t="s">
        <v>513</v>
      </c>
    </row>
    <row r="11" spans="1:10" s="57" customFormat="1">
      <c r="A11" s="160"/>
      <c r="B11" s="175"/>
      <c r="C11" s="88"/>
      <c r="D11" s="162"/>
      <c r="E11" s="163"/>
      <c r="F11" s="176"/>
      <c r="G11" s="176"/>
      <c r="H11" s="165"/>
      <c r="I11" s="165"/>
      <c r="J11" s="167"/>
    </row>
    <row r="12" spans="1:10" s="57" customFormat="1">
      <c r="A12" s="145">
        <v>3</v>
      </c>
      <c r="B12" s="168" t="s">
        <v>514</v>
      </c>
      <c r="C12" s="80">
        <v>224700</v>
      </c>
      <c r="D12" s="80">
        <v>224700</v>
      </c>
      <c r="E12" s="169" t="s">
        <v>10</v>
      </c>
      <c r="F12" s="148" t="s">
        <v>437</v>
      </c>
      <c r="G12" s="148" t="s">
        <v>437</v>
      </c>
      <c r="H12" s="150" t="s">
        <v>12</v>
      </c>
      <c r="I12" s="150" t="s">
        <v>12</v>
      </c>
      <c r="J12" s="179" t="s">
        <v>516</v>
      </c>
    </row>
    <row r="13" spans="1:10" s="57" customFormat="1">
      <c r="A13" s="153"/>
      <c r="B13" s="154"/>
      <c r="C13" s="96"/>
      <c r="D13" s="155"/>
      <c r="E13" s="156"/>
      <c r="F13" s="174" t="s">
        <v>515</v>
      </c>
      <c r="G13" s="174" t="s">
        <v>515</v>
      </c>
      <c r="H13" s="157"/>
      <c r="I13" s="157"/>
      <c r="J13" s="172" t="s">
        <v>507</v>
      </c>
    </row>
    <row r="14" spans="1:10" s="57" customFormat="1">
      <c r="A14" s="160"/>
      <c r="B14" s="175"/>
      <c r="C14" s="88"/>
      <c r="D14" s="162"/>
      <c r="E14" s="163"/>
      <c r="F14" s="176"/>
      <c r="G14" s="176"/>
      <c r="H14" s="165"/>
      <c r="I14" s="165"/>
      <c r="J14" s="167"/>
    </row>
    <row r="15" spans="1:10" s="57" customFormat="1">
      <c r="A15" s="145">
        <v>4</v>
      </c>
      <c r="B15" s="168" t="s">
        <v>517</v>
      </c>
      <c r="C15" s="354">
        <v>126825</v>
      </c>
      <c r="D15" s="354">
        <v>126825</v>
      </c>
      <c r="E15" s="169" t="s">
        <v>10</v>
      </c>
      <c r="F15" s="191" t="s">
        <v>378</v>
      </c>
      <c r="G15" s="191" t="s">
        <v>378</v>
      </c>
      <c r="H15" s="150" t="s">
        <v>12</v>
      </c>
      <c r="I15" s="150" t="s">
        <v>12</v>
      </c>
      <c r="J15" s="179" t="s">
        <v>520</v>
      </c>
    </row>
    <row r="16" spans="1:10" s="57" customFormat="1">
      <c r="A16" s="180"/>
      <c r="B16" s="154" t="s">
        <v>518</v>
      </c>
      <c r="C16" s="96"/>
      <c r="D16" s="155"/>
      <c r="E16" s="156"/>
      <c r="F16" s="196" t="s">
        <v>519</v>
      </c>
      <c r="G16" s="196" t="s">
        <v>519</v>
      </c>
      <c r="H16" s="157"/>
      <c r="I16" s="157"/>
      <c r="J16" s="172" t="s">
        <v>507</v>
      </c>
    </row>
    <row r="17" spans="1:10" s="57" customFormat="1">
      <c r="A17" s="180"/>
      <c r="B17" s="154" t="s">
        <v>376</v>
      </c>
      <c r="C17" s="96"/>
      <c r="D17" s="155"/>
      <c r="E17" s="156"/>
      <c r="F17" s="196"/>
      <c r="G17" s="196"/>
      <c r="H17" s="157"/>
      <c r="I17" s="157"/>
      <c r="J17" s="172"/>
    </row>
    <row r="18" spans="1:10" s="57" customFormat="1">
      <c r="A18" s="160"/>
      <c r="B18" s="197"/>
      <c r="C18" s="286"/>
      <c r="D18" s="292"/>
      <c r="E18" s="163"/>
      <c r="F18" s="176"/>
      <c r="G18" s="176"/>
      <c r="H18" s="165"/>
      <c r="I18" s="165"/>
      <c r="J18" s="167"/>
    </row>
    <row r="19" spans="1:10" s="57" customFormat="1">
      <c r="A19" s="145">
        <v>5</v>
      </c>
      <c r="B19" s="240" t="s">
        <v>910</v>
      </c>
      <c r="C19" s="91">
        <v>39500000</v>
      </c>
      <c r="D19" s="91">
        <v>37800000</v>
      </c>
      <c r="E19" s="169" t="s">
        <v>143</v>
      </c>
      <c r="F19" s="148" t="s">
        <v>913</v>
      </c>
      <c r="G19" s="148" t="s">
        <v>913</v>
      </c>
      <c r="H19" s="178" t="s">
        <v>953</v>
      </c>
      <c r="I19" s="178" t="s">
        <v>953</v>
      </c>
      <c r="J19" s="179" t="s">
        <v>915</v>
      </c>
    </row>
    <row r="20" spans="1:10" s="57" customFormat="1">
      <c r="A20" s="153"/>
      <c r="B20" s="355" t="s">
        <v>911</v>
      </c>
      <c r="C20" s="193"/>
      <c r="D20" s="194"/>
      <c r="E20" s="195"/>
      <c r="F20" s="182" t="s">
        <v>914</v>
      </c>
      <c r="G20" s="182" t="s">
        <v>914</v>
      </c>
      <c r="H20" s="157"/>
      <c r="I20" s="157"/>
      <c r="J20" s="172" t="s">
        <v>507</v>
      </c>
    </row>
    <row r="21" spans="1:10" s="57" customFormat="1">
      <c r="A21" s="180"/>
      <c r="B21" s="242" t="s">
        <v>912</v>
      </c>
      <c r="C21" s="96"/>
      <c r="D21" s="155"/>
      <c r="E21" s="195"/>
      <c r="F21" s="182"/>
      <c r="G21" s="182"/>
      <c r="H21" s="157"/>
      <c r="I21" s="157"/>
      <c r="J21" s="172"/>
    </row>
    <row r="22" spans="1:10" s="57" customFormat="1">
      <c r="A22" s="206"/>
      <c r="B22" s="184"/>
      <c r="C22" s="99"/>
      <c r="D22" s="185"/>
      <c r="E22" s="209"/>
      <c r="F22" s="187"/>
      <c r="G22" s="187"/>
      <c r="H22" s="188"/>
      <c r="I22" s="188"/>
      <c r="J22" s="183"/>
    </row>
    <row r="23" spans="1:10" s="57" customFormat="1">
      <c r="A23" s="145">
        <v>6</v>
      </c>
      <c r="B23" s="168" t="s">
        <v>521</v>
      </c>
      <c r="C23" s="91">
        <v>7000</v>
      </c>
      <c r="D23" s="91">
        <v>7000</v>
      </c>
      <c r="E23" s="199" t="s">
        <v>10</v>
      </c>
      <c r="F23" s="148" t="s">
        <v>437</v>
      </c>
      <c r="G23" s="148" t="s">
        <v>437</v>
      </c>
      <c r="H23" s="150" t="s">
        <v>12</v>
      </c>
      <c r="I23" s="150" t="s">
        <v>12</v>
      </c>
      <c r="J23" s="179" t="s">
        <v>523</v>
      </c>
    </row>
    <row r="24" spans="1:10" s="57" customFormat="1">
      <c r="A24" s="153"/>
      <c r="B24" s="154"/>
      <c r="C24" s="200"/>
      <c r="D24" s="155"/>
      <c r="E24" s="195"/>
      <c r="F24" s="196" t="s">
        <v>522</v>
      </c>
      <c r="G24" s="196" t="s">
        <v>522</v>
      </c>
      <c r="H24" s="157"/>
      <c r="I24" s="157"/>
      <c r="J24" s="172" t="s">
        <v>524</v>
      </c>
    </row>
    <row r="25" spans="1:10" s="57" customFormat="1">
      <c r="A25" s="160"/>
      <c r="B25" s="197"/>
      <c r="C25" s="88"/>
      <c r="D25" s="162"/>
      <c r="E25" s="198"/>
      <c r="F25" s="176"/>
      <c r="G25" s="176"/>
      <c r="H25" s="165"/>
      <c r="I25" s="165"/>
      <c r="J25" s="167"/>
    </row>
    <row r="26" spans="1:10" s="57" customFormat="1">
      <c r="A26" s="145">
        <v>7</v>
      </c>
      <c r="B26" s="168" t="s">
        <v>525</v>
      </c>
      <c r="C26" s="354">
        <v>2250</v>
      </c>
      <c r="D26" s="354">
        <v>2250</v>
      </c>
      <c r="E26" s="199" t="s">
        <v>10</v>
      </c>
      <c r="F26" s="148" t="s">
        <v>13</v>
      </c>
      <c r="G26" s="148" t="s">
        <v>13</v>
      </c>
      <c r="H26" s="150" t="s">
        <v>12</v>
      </c>
      <c r="I26" s="150" t="s">
        <v>12</v>
      </c>
      <c r="J26" s="179" t="s">
        <v>527</v>
      </c>
    </row>
    <row r="27" spans="1:10" s="57" customFormat="1">
      <c r="A27" s="153"/>
      <c r="B27" s="154"/>
      <c r="C27" s="231"/>
      <c r="D27" s="232"/>
      <c r="E27" s="219"/>
      <c r="F27" s="174" t="s">
        <v>526</v>
      </c>
      <c r="G27" s="174" t="s">
        <v>526</v>
      </c>
      <c r="H27" s="233"/>
      <c r="I27" s="233"/>
      <c r="J27" s="172" t="s">
        <v>528</v>
      </c>
    </row>
    <row r="28" spans="1:10" s="57" customFormat="1">
      <c r="A28" s="160"/>
      <c r="B28" s="161"/>
      <c r="C28" s="88"/>
      <c r="D28" s="162"/>
      <c r="E28" s="198"/>
      <c r="F28" s="176"/>
      <c r="G28" s="176"/>
      <c r="H28" s="165"/>
      <c r="I28" s="165"/>
      <c r="J28" s="167"/>
    </row>
    <row r="29" spans="1:10" s="57" customFormat="1">
      <c r="A29" s="145">
        <v>8</v>
      </c>
      <c r="B29" s="203" t="s">
        <v>529</v>
      </c>
      <c r="C29" s="91">
        <v>920</v>
      </c>
      <c r="D29" s="91">
        <v>920</v>
      </c>
      <c r="E29" s="199" t="s">
        <v>10</v>
      </c>
      <c r="F29" s="191" t="s">
        <v>13</v>
      </c>
      <c r="G29" s="191" t="s">
        <v>13</v>
      </c>
      <c r="H29" s="150" t="s">
        <v>12</v>
      </c>
      <c r="I29" s="150" t="s">
        <v>12</v>
      </c>
      <c r="J29" s="179" t="s">
        <v>531</v>
      </c>
    </row>
    <row r="30" spans="1:10" s="57" customFormat="1">
      <c r="A30" s="153"/>
      <c r="B30" s="154"/>
      <c r="C30" s="96"/>
      <c r="D30" s="155"/>
      <c r="E30" s="195"/>
      <c r="F30" s="174" t="s">
        <v>530</v>
      </c>
      <c r="G30" s="174" t="s">
        <v>530</v>
      </c>
      <c r="H30" s="157"/>
      <c r="I30" s="157"/>
      <c r="J30" s="172" t="s">
        <v>532</v>
      </c>
    </row>
    <row r="31" spans="1:10" s="57" customFormat="1">
      <c r="A31" s="160"/>
      <c r="B31" s="161"/>
      <c r="C31" s="88"/>
      <c r="D31" s="162"/>
      <c r="E31" s="198"/>
      <c r="F31" s="176"/>
      <c r="G31" s="176"/>
      <c r="H31" s="165"/>
      <c r="I31" s="165"/>
      <c r="J31" s="167"/>
    </row>
    <row r="32" spans="1:10" s="57" customFormat="1">
      <c r="A32" s="145">
        <v>9</v>
      </c>
      <c r="B32" s="168" t="s">
        <v>985</v>
      </c>
      <c r="C32" s="91">
        <v>24000</v>
      </c>
      <c r="D32" s="91">
        <v>24000</v>
      </c>
      <c r="E32" s="199" t="s">
        <v>10</v>
      </c>
      <c r="F32" s="148" t="s">
        <v>466</v>
      </c>
      <c r="G32" s="148" t="s">
        <v>466</v>
      </c>
      <c r="H32" s="150" t="s">
        <v>12</v>
      </c>
      <c r="I32" s="150" t="s">
        <v>12</v>
      </c>
      <c r="J32" s="179" t="s">
        <v>535</v>
      </c>
    </row>
    <row r="33" spans="1:10" s="57" customFormat="1">
      <c r="A33" s="153"/>
      <c r="B33" s="230" t="s">
        <v>533</v>
      </c>
      <c r="C33" s="193"/>
      <c r="D33" s="194"/>
      <c r="E33" s="235"/>
      <c r="F33" s="196" t="s">
        <v>534</v>
      </c>
      <c r="G33" s="174" t="s">
        <v>534</v>
      </c>
      <c r="H33" s="237"/>
      <c r="I33" s="237"/>
      <c r="J33" s="172" t="s">
        <v>536</v>
      </c>
    </row>
    <row r="34" spans="1:10" s="57" customFormat="1" ht="18" customHeight="1">
      <c r="A34" s="160"/>
      <c r="B34" s="161"/>
      <c r="C34" s="286"/>
      <c r="D34" s="292"/>
      <c r="E34" s="298"/>
      <c r="F34" s="356"/>
      <c r="G34" s="164"/>
      <c r="H34" s="222"/>
      <c r="I34" s="222"/>
      <c r="J34" s="167"/>
    </row>
    <row r="35" spans="1:10" s="57" customFormat="1">
      <c r="A35" s="145">
        <v>10</v>
      </c>
      <c r="B35" s="168" t="s">
        <v>537</v>
      </c>
      <c r="C35" s="357">
        <v>8560</v>
      </c>
      <c r="D35" s="60">
        <v>8560</v>
      </c>
      <c r="E35" s="352" t="s">
        <v>10</v>
      </c>
      <c r="F35" s="148" t="s">
        <v>152</v>
      </c>
      <c r="G35" s="148" t="s">
        <v>152</v>
      </c>
      <c r="H35" s="150" t="s">
        <v>12</v>
      </c>
      <c r="I35" s="150" t="s">
        <v>12</v>
      </c>
      <c r="J35" s="179" t="s">
        <v>539</v>
      </c>
    </row>
    <row r="36" spans="1:10" s="126" customFormat="1" ht="18" customHeight="1">
      <c r="A36" s="304"/>
      <c r="B36" s="154" t="s">
        <v>281</v>
      </c>
      <c r="C36" s="96"/>
      <c r="D36" s="155"/>
      <c r="E36" s="195"/>
      <c r="F36" s="69" t="s">
        <v>538</v>
      </c>
      <c r="G36" s="69" t="s">
        <v>538</v>
      </c>
      <c r="H36" s="237"/>
      <c r="I36" s="157"/>
      <c r="J36" s="172" t="s">
        <v>540</v>
      </c>
    </row>
    <row r="37" spans="1:10" s="57" customFormat="1">
      <c r="A37" s="205"/>
      <c r="B37" s="161"/>
      <c r="C37" s="88"/>
      <c r="D37" s="162"/>
      <c r="E37" s="198"/>
      <c r="F37" s="318"/>
      <c r="G37" s="318"/>
      <c r="H37" s="165"/>
      <c r="I37" s="165"/>
      <c r="J37" s="167"/>
    </row>
    <row r="38" spans="1:10" s="57" customFormat="1">
      <c r="A38" s="145">
        <v>11</v>
      </c>
      <c r="B38" s="168" t="s">
        <v>541</v>
      </c>
      <c r="C38" s="357">
        <v>10950000</v>
      </c>
      <c r="D38" s="60">
        <v>9872784.9800000004</v>
      </c>
      <c r="E38" s="199" t="s">
        <v>10</v>
      </c>
      <c r="F38" s="148" t="s">
        <v>542</v>
      </c>
      <c r="G38" s="148" t="s">
        <v>542</v>
      </c>
      <c r="H38" s="150" t="s">
        <v>12</v>
      </c>
      <c r="I38" s="150" t="s">
        <v>12</v>
      </c>
      <c r="J38" s="179" t="s">
        <v>546</v>
      </c>
    </row>
    <row r="39" spans="1:10" s="57" customFormat="1">
      <c r="A39" s="153"/>
      <c r="B39" s="154" t="s">
        <v>544</v>
      </c>
      <c r="C39" s="96"/>
      <c r="D39" s="155"/>
      <c r="E39" s="195"/>
      <c r="F39" s="358" t="s">
        <v>974</v>
      </c>
      <c r="G39" s="171" t="s">
        <v>974</v>
      </c>
      <c r="H39" s="157"/>
      <c r="I39" s="157"/>
      <c r="J39" s="172" t="s">
        <v>545</v>
      </c>
    </row>
    <row r="40" spans="1:10" s="57" customFormat="1">
      <c r="A40" s="153"/>
      <c r="B40" s="154" t="s">
        <v>543</v>
      </c>
      <c r="C40" s="96"/>
      <c r="D40" s="155"/>
      <c r="E40" s="195"/>
      <c r="F40" s="171"/>
      <c r="G40" s="171"/>
      <c r="H40" s="157"/>
      <c r="I40" s="157"/>
      <c r="J40" s="172"/>
    </row>
    <row r="41" spans="1:10" s="57" customFormat="1">
      <c r="A41" s="160"/>
      <c r="B41" s="161"/>
      <c r="C41" s="88"/>
      <c r="D41" s="162"/>
      <c r="E41" s="198"/>
      <c r="F41" s="173"/>
      <c r="G41" s="173"/>
      <c r="H41" s="165"/>
      <c r="I41" s="165"/>
      <c r="J41" s="167"/>
    </row>
    <row r="42" spans="1:10" s="57" customFormat="1">
      <c r="A42" s="145">
        <v>12</v>
      </c>
      <c r="B42" s="168" t="s">
        <v>547</v>
      </c>
      <c r="C42" s="357">
        <v>24000</v>
      </c>
      <c r="D42" s="60">
        <v>24000</v>
      </c>
      <c r="E42" s="199" t="s">
        <v>10</v>
      </c>
      <c r="F42" s="148" t="s">
        <v>466</v>
      </c>
      <c r="G42" s="148" t="s">
        <v>466</v>
      </c>
      <c r="H42" s="150" t="s">
        <v>12</v>
      </c>
      <c r="I42" s="150" t="s">
        <v>12</v>
      </c>
      <c r="J42" s="179" t="s">
        <v>549</v>
      </c>
    </row>
    <row r="43" spans="1:10" s="57" customFormat="1">
      <c r="A43" s="153"/>
      <c r="B43" s="154" t="s">
        <v>548</v>
      </c>
      <c r="C43" s="96"/>
      <c r="D43" s="155"/>
      <c r="E43" s="195"/>
      <c r="F43" s="174" t="s">
        <v>534</v>
      </c>
      <c r="G43" s="174" t="s">
        <v>534</v>
      </c>
      <c r="H43" s="157"/>
      <c r="I43" s="157"/>
      <c r="J43" s="172" t="s">
        <v>545</v>
      </c>
    </row>
    <row r="44" spans="1:10" s="57" customFormat="1">
      <c r="A44" s="160"/>
      <c r="B44" s="161"/>
      <c r="C44" s="88"/>
      <c r="D44" s="162"/>
      <c r="E44" s="198"/>
      <c r="F44" s="164"/>
      <c r="G44" s="164"/>
      <c r="H44" s="165"/>
      <c r="I44" s="165"/>
      <c r="J44" s="167"/>
    </row>
    <row r="45" spans="1:10" s="57" customFormat="1">
      <c r="A45" s="145">
        <v>13</v>
      </c>
      <c r="B45" s="168" t="s">
        <v>151</v>
      </c>
      <c r="C45" s="354">
        <v>25050</v>
      </c>
      <c r="D45" s="354">
        <v>25050</v>
      </c>
      <c r="E45" s="199" t="s">
        <v>10</v>
      </c>
      <c r="F45" s="191" t="s">
        <v>437</v>
      </c>
      <c r="G45" s="191" t="s">
        <v>437</v>
      </c>
      <c r="H45" s="150" t="s">
        <v>12</v>
      </c>
      <c r="I45" s="150" t="s">
        <v>12</v>
      </c>
      <c r="J45" s="179" t="s">
        <v>551</v>
      </c>
    </row>
    <row r="46" spans="1:10" s="57" customFormat="1">
      <c r="A46" s="153"/>
      <c r="B46" s="154"/>
      <c r="C46" s="96"/>
      <c r="D46" s="155"/>
      <c r="E46" s="195"/>
      <c r="F46" s="196" t="s">
        <v>550</v>
      </c>
      <c r="G46" s="196" t="s">
        <v>550</v>
      </c>
      <c r="H46" s="157"/>
      <c r="I46" s="157"/>
      <c r="J46" s="172" t="s">
        <v>545</v>
      </c>
    </row>
    <row r="47" spans="1:10" s="57" customFormat="1">
      <c r="A47" s="160"/>
      <c r="B47" s="161"/>
      <c r="C47" s="88"/>
      <c r="D47" s="162"/>
      <c r="E47" s="198"/>
      <c r="F47" s="164"/>
      <c r="G47" s="164"/>
      <c r="H47" s="165"/>
      <c r="I47" s="165"/>
      <c r="J47" s="167"/>
    </row>
    <row r="48" spans="1:10" s="57" customFormat="1">
      <c r="A48" s="145">
        <v>14</v>
      </c>
      <c r="B48" s="168" t="s">
        <v>552</v>
      </c>
      <c r="C48" s="357">
        <v>20000</v>
      </c>
      <c r="D48" s="60">
        <v>20000</v>
      </c>
      <c r="E48" s="352" t="s">
        <v>10</v>
      </c>
      <c r="F48" s="148" t="s">
        <v>556</v>
      </c>
      <c r="G48" s="148" t="s">
        <v>556</v>
      </c>
      <c r="H48" s="150" t="s">
        <v>12</v>
      </c>
      <c r="I48" s="150" t="s">
        <v>12</v>
      </c>
      <c r="J48" s="179" t="s">
        <v>558</v>
      </c>
    </row>
    <row r="49" spans="1:10" s="57" customFormat="1">
      <c r="A49" s="153"/>
      <c r="B49" s="154" t="s">
        <v>553</v>
      </c>
      <c r="C49" s="96"/>
      <c r="D49" s="155"/>
      <c r="E49" s="195"/>
      <c r="F49" s="69" t="s">
        <v>555</v>
      </c>
      <c r="G49" s="69" t="s">
        <v>555</v>
      </c>
      <c r="H49" s="157"/>
      <c r="I49" s="157"/>
      <c r="J49" s="172" t="s">
        <v>557</v>
      </c>
    </row>
    <row r="50" spans="1:10" s="57" customFormat="1">
      <c r="A50" s="153"/>
      <c r="B50" s="154" t="s">
        <v>554</v>
      </c>
      <c r="C50" s="96"/>
      <c r="D50" s="155"/>
      <c r="E50" s="195"/>
      <c r="F50" s="69"/>
      <c r="G50" s="69"/>
      <c r="H50" s="157"/>
      <c r="I50" s="157"/>
      <c r="J50" s="172"/>
    </row>
    <row r="51" spans="1:10" s="57" customFormat="1">
      <c r="A51" s="206"/>
      <c r="B51" s="161"/>
      <c r="C51" s="88"/>
      <c r="D51" s="162"/>
      <c r="E51" s="198"/>
      <c r="F51" s="318"/>
      <c r="G51" s="318"/>
      <c r="H51" s="165"/>
      <c r="I51" s="165"/>
      <c r="J51" s="167"/>
    </row>
    <row r="52" spans="1:10" s="57" customFormat="1">
      <c r="A52" s="145">
        <v>15</v>
      </c>
      <c r="B52" s="190" t="s">
        <v>559</v>
      </c>
      <c r="C52" s="357">
        <v>65141.599999999999</v>
      </c>
      <c r="D52" s="60">
        <v>65141.599999999999</v>
      </c>
      <c r="E52" s="199" t="s">
        <v>10</v>
      </c>
      <c r="F52" s="148" t="s">
        <v>45</v>
      </c>
      <c r="G52" s="148" t="s">
        <v>45</v>
      </c>
      <c r="H52" s="150" t="s">
        <v>12</v>
      </c>
      <c r="I52" s="150" t="s">
        <v>12</v>
      </c>
      <c r="J52" s="179" t="s">
        <v>563</v>
      </c>
    </row>
    <row r="53" spans="1:10" s="57" customFormat="1">
      <c r="A53" s="153"/>
      <c r="B53" s="154" t="s">
        <v>560</v>
      </c>
      <c r="C53" s="96"/>
      <c r="D53" s="155"/>
      <c r="E53" s="195"/>
      <c r="F53" s="171" t="s">
        <v>562</v>
      </c>
      <c r="G53" s="171" t="s">
        <v>562</v>
      </c>
      <c r="H53" s="157"/>
      <c r="I53" s="157"/>
      <c r="J53" s="172" t="s">
        <v>557</v>
      </c>
    </row>
    <row r="54" spans="1:10" s="57" customFormat="1">
      <c r="A54" s="153"/>
      <c r="B54" s="154" t="s">
        <v>561</v>
      </c>
      <c r="C54" s="96"/>
      <c r="D54" s="155"/>
      <c r="E54" s="195"/>
      <c r="F54" s="171"/>
      <c r="G54" s="171"/>
      <c r="H54" s="157"/>
      <c r="I54" s="157"/>
      <c r="J54" s="172"/>
    </row>
    <row r="55" spans="1:10" s="57" customFormat="1">
      <c r="A55" s="160"/>
      <c r="B55" s="161"/>
      <c r="C55" s="88"/>
      <c r="D55" s="162"/>
      <c r="E55" s="198"/>
      <c r="F55" s="176"/>
      <c r="G55" s="176"/>
      <c r="H55" s="165"/>
      <c r="I55" s="165"/>
      <c r="J55" s="167"/>
    </row>
    <row r="56" spans="1:10" s="57" customFormat="1">
      <c r="A56" s="145">
        <v>16</v>
      </c>
      <c r="B56" s="168" t="s">
        <v>160</v>
      </c>
      <c r="C56" s="357">
        <v>350</v>
      </c>
      <c r="D56" s="60">
        <v>350</v>
      </c>
      <c r="E56" s="199" t="s">
        <v>10</v>
      </c>
      <c r="F56" s="148" t="s">
        <v>13</v>
      </c>
      <c r="G56" s="148" t="s">
        <v>13</v>
      </c>
      <c r="H56" s="150" t="s">
        <v>12</v>
      </c>
      <c r="I56" s="150" t="s">
        <v>12</v>
      </c>
      <c r="J56" s="179" t="s">
        <v>563</v>
      </c>
    </row>
    <row r="57" spans="1:10" s="57" customFormat="1">
      <c r="A57" s="153"/>
      <c r="B57" s="154"/>
      <c r="C57" s="96"/>
      <c r="D57" s="155"/>
      <c r="E57" s="195"/>
      <c r="F57" s="174" t="s">
        <v>564</v>
      </c>
      <c r="G57" s="174" t="s">
        <v>564</v>
      </c>
      <c r="H57" s="157"/>
      <c r="I57" s="157"/>
      <c r="J57" s="172" t="s">
        <v>557</v>
      </c>
    </row>
    <row r="58" spans="1:10" s="57" customFormat="1">
      <c r="A58" s="160"/>
      <c r="B58" s="197"/>
      <c r="C58" s="88"/>
      <c r="D58" s="162"/>
      <c r="E58" s="198"/>
      <c r="F58" s="176"/>
      <c r="G58" s="176"/>
      <c r="H58" s="165"/>
      <c r="I58" s="165"/>
      <c r="J58" s="167"/>
    </row>
    <row r="59" spans="1:10" s="57" customFormat="1">
      <c r="A59" s="145">
        <v>17</v>
      </c>
      <c r="B59" s="168" t="s">
        <v>565</v>
      </c>
      <c r="C59" s="354">
        <v>13000</v>
      </c>
      <c r="D59" s="354">
        <v>13000</v>
      </c>
      <c r="E59" s="199" t="s">
        <v>10</v>
      </c>
      <c r="F59" s="191" t="s">
        <v>567</v>
      </c>
      <c r="G59" s="191" t="s">
        <v>567</v>
      </c>
      <c r="H59" s="150" t="s">
        <v>12</v>
      </c>
      <c r="I59" s="150" t="s">
        <v>12</v>
      </c>
      <c r="J59" s="179" t="s">
        <v>568</v>
      </c>
    </row>
    <row r="60" spans="1:10" s="57" customFormat="1">
      <c r="A60" s="153"/>
      <c r="B60" s="154"/>
      <c r="C60" s="96"/>
      <c r="D60" s="155"/>
      <c r="E60" s="195"/>
      <c r="F60" s="196" t="s">
        <v>566</v>
      </c>
      <c r="G60" s="196" t="s">
        <v>566</v>
      </c>
      <c r="H60" s="157"/>
      <c r="I60" s="157"/>
      <c r="J60" s="172" t="s">
        <v>557</v>
      </c>
    </row>
    <row r="61" spans="1:10" s="57" customFormat="1">
      <c r="A61" s="205"/>
      <c r="B61" s="353"/>
      <c r="C61" s="88"/>
      <c r="D61" s="162"/>
      <c r="E61" s="198"/>
      <c r="F61" s="176"/>
      <c r="G61" s="176"/>
      <c r="H61" s="165"/>
      <c r="I61" s="165"/>
      <c r="J61" s="167"/>
    </row>
    <row r="62" spans="1:10" s="57" customFormat="1"/>
    <row r="63" spans="1:10" s="57" customFormat="1"/>
    <row r="64" spans="1:10" s="57" customFormat="1">
      <c r="B64" s="284" t="s">
        <v>10</v>
      </c>
    </row>
    <row r="65" spans="2:2" s="57" customFormat="1">
      <c r="B65" s="279">
        <f>SUM(C6,C9,C12,C15,C23,C26,C29,C32,C35,C38,C42,C45,C48,C52,C56,C59)</f>
        <v>11526896.6</v>
      </c>
    </row>
    <row r="66" spans="2:2" s="57" customFormat="1">
      <c r="B66" s="283" t="s">
        <v>143</v>
      </c>
    </row>
    <row r="67" spans="2:2" s="57" customFormat="1" ht="18" customHeight="1">
      <c r="B67" s="285">
        <v>39500000</v>
      </c>
    </row>
    <row r="68" spans="2:2" s="57" customFormat="1"/>
    <row r="69" spans="2:2" s="57" customFormat="1"/>
    <row r="70" spans="2:2" s="57" customFormat="1"/>
    <row r="71" spans="2:2" s="57" customFormat="1"/>
    <row r="72" spans="2:2" s="57" customFormat="1"/>
    <row r="73" spans="2:2" s="57" customFormat="1"/>
    <row r="74" spans="2:2" s="57" customFormat="1"/>
    <row r="75" spans="2:2" s="57" customFormat="1"/>
    <row r="76" spans="2:2" s="57" customFormat="1"/>
    <row r="77" spans="2:2" s="57" customFormat="1"/>
    <row r="78" spans="2:2" s="57" customFormat="1" ht="18" customHeight="1"/>
    <row r="79" spans="2:2" s="57" customFormat="1" ht="18" customHeight="1"/>
    <row r="80" spans="2:2" s="57" customFormat="1"/>
    <row r="81" s="57" customFormat="1" ht="18" customHeight="1"/>
  </sheetData>
  <mergeCells count="3">
    <mergeCell ref="A1:J1"/>
    <mergeCell ref="A2:J2"/>
    <mergeCell ref="A3:J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Width="2" fitToHeight="2" orientation="landscape" r:id="rId1"/>
  <rowBreaks count="1" manualBreakCount="1">
    <brk id="34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1"/>
  <sheetViews>
    <sheetView view="pageBreakPreview" topLeftCell="A7" zoomScale="80" zoomScaleNormal="52" zoomScaleSheetLayoutView="80" workbookViewId="0">
      <selection activeCell="B16" sqref="B16"/>
    </sheetView>
  </sheetViews>
  <sheetFormatPr defaultColWidth="9" defaultRowHeight="27"/>
  <cols>
    <col min="1" max="1" width="6.85546875" style="50" customWidth="1"/>
    <col min="2" max="2" width="61.28515625" style="46" customWidth="1"/>
    <col min="3" max="3" width="17.42578125" style="136" customWidth="1"/>
    <col min="4" max="4" width="16.5703125" style="46" customWidth="1"/>
    <col min="5" max="5" width="11.140625" style="50" customWidth="1"/>
    <col min="6" max="6" width="49.42578125" style="51" customWidth="1"/>
    <col min="7" max="7" width="48.7109375" style="51" customWidth="1"/>
    <col min="8" max="9" width="18.7109375" style="51" bestFit="1" customWidth="1"/>
    <col min="10" max="10" width="22.85546875" style="250" customWidth="1"/>
    <col min="11" max="11" width="9.85546875" style="46" bestFit="1" customWidth="1"/>
    <col min="12" max="12" width="12.42578125" style="46" bestFit="1" customWidth="1"/>
    <col min="13" max="16384" width="9" style="46"/>
  </cols>
  <sheetData>
    <row r="1" spans="1:12">
      <c r="A1" s="457" t="s">
        <v>616</v>
      </c>
      <c r="B1" s="457"/>
      <c r="C1" s="457"/>
      <c r="D1" s="457"/>
      <c r="E1" s="457"/>
      <c r="F1" s="457"/>
      <c r="G1" s="457"/>
      <c r="H1" s="457"/>
      <c r="I1" s="457"/>
      <c r="J1" s="457"/>
    </row>
    <row r="2" spans="1:12">
      <c r="A2" s="457" t="s">
        <v>0</v>
      </c>
      <c r="B2" s="457"/>
      <c r="C2" s="457"/>
      <c r="D2" s="457"/>
      <c r="E2" s="457"/>
      <c r="F2" s="457"/>
      <c r="G2" s="457"/>
      <c r="H2" s="457"/>
      <c r="I2" s="457"/>
      <c r="J2" s="457"/>
    </row>
    <row r="3" spans="1:12">
      <c r="A3" s="457" t="s">
        <v>569</v>
      </c>
      <c r="B3" s="457"/>
      <c r="C3" s="457"/>
      <c r="D3" s="457"/>
      <c r="E3" s="457"/>
      <c r="F3" s="457"/>
      <c r="G3" s="457"/>
      <c r="H3" s="457"/>
      <c r="I3" s="457"/>
      <c r="J3" s="457"/>
    </row>
    <row r="4" spans="1:12">
      <c r="A4" s="47"/>
      <c r="B4" s="48"/>
      <c r="C4" s="49"/>
      <c r="D4" s="48"/>
    </row>
    <row r="5" spans="1:12" s="57" customFormat="1" ht="108">
      <c r="A5" s="52" t="s">
        <v>1</v>
      </c>
      <c r="B5" s="52" t="s">
        <v>2</v>
      </c>
      <c r="C5" s="52" t="s">
        <v>3</v>
      </c>
      <c r="D5" s="52" t="s">
        <v>977</v>
      </c>
      <c r="E5" s="53" t="s">
        <v>4</v>
      </c>
      <c r="F5" s="54" t="s">
        <v>5</v>
      </c>
      <c r="G5" s="54" t="s">
        <v>6</v>
      </c>
      <c r="H5" s="54" t="s">
        <v>7</v>
      </c>
      <c r="I5" s="54" t="s">
        <v>8</v>
      </c>
      <c r="J5" s="54" t="s">
        <v>9</v>
      </c>
    </row>
    <row r="6" spans="1:12" s="57" customFormat="1">
      <c r="A6" s="58">
        <v>1</v>
      </c>
      <c r="B6" s="90" t="s">
        <v>986</v>
      </c>
      <c r="C6" s="80">
        <v>74000</v>
      </c>
      <c r="D6" s="80">
        <v>74000</v>
      </c>
      <c r="E6" s="61" t="s">
        <v>10</v>
      </c>
      <c r="F6" s="62" t="s">
        <v>466</v>
      </c>
      <c r="G6" s="62" t="s">
        <v>466</v>
      </c>
      <c r="H6" s="63" t="s">
        <v>12</v>
      </c>
      <c r="I6" s="63" t="s">
        <v>12</v>
      </c>
      <c r="J6" s="93" t="s">
        <v>573</v>
      </c>
    </row>
    <row r="7" spans="1:12" s="57" customFormat="1">
      <c r="A7" s="64"/>
      <c r="B7" s="65" t="s">
        <v>570</v>
      </c>
      <c r="C7" s="66"/>
      <c r="D7" s="67"/>
      <c r="E7" s="68"/>
      <c r="F7" s="69" t="s">
        <v>572</v>
      </c>
      <c r="G7" s="69" t="s">
        <v>572</v>
      </c>
      <c r="H7" s="70"/>
      <c r="I7" s="70"/>
      <c r="J7" s="84" t="s">
        <v>574</v>
      </c>
    </row>
    <row r="8" spans="1:12" s="57" customFormat="1">
      <c r="A8" s="64"/>
      <c r="B8" s="65" t="s">
        <v>571</v>
      </c>
      <c r="C8" s="66"/>
      <c r="D8" s="67"/>
      <c r="E8" s="68"/>
      <c r="F8" s="69"/>
      <c r="G8" s="69"/>
      <c r="H8" s="70"/>
      <c r="I8" s="70"/>
      <c r="J8" s="84"/>
    </row>
    <row r="9" spans="1:12" s="57" customFormat="1">
      <c r="A9" s="71"/>
      <c r="B9" s="72"/>
      <c r="C9" s="73"/>
      <c r="D9" s="74"/>
      <c r="E9" s="75"/>
      <c r="F9" s="318"/>
      <c r="G9" s="318"/>
      <c r="H9" s="77"/>
      <c r="I9" s="77"/>
      <c r="J9" s="78"/>
    </row>
    <row r="10" spans="1:12" s="57" customFormat="1">
      <c r="A10" s="58">
        <v>2</v>
      </c>
      <c r="B10" s="79" t="s">
        <v>575</v>
      </c>
      <c r="C10" s="80">
        <v>4815</v>
      </c>
      <c r="D10" s="80">
        <v>4815</v>
      </c>
      <c r="E10" s="81" t="s">
        <v>10</v>
      </c>
      <c r="F10" s="62" t="s">
        <v>410</v>
      </c>
      <c r="G10" s="62" t="s">
        <v>410</v>
      </c>
      <c r="H10" s="63" t="s">
        <v>12</v>
      </c>
      <c r="I10" s="63" t="s">
        <v>12</v>
      </c>
      <c r="J10" s="93" t="s">
        <v>578</v>
      </c>
    </row>
    <row r="11" spans="1:12" s="57" customFormat="1">
      <c r="A11" s="64"/>
      <c r="B11" s="65" t="s">
        <v>576</v>
      </c>
      <c r="C11" s="66"/>
      <c r="D11" s="67"/>
      <c r="E11" s="68"/>
      <c r="F11" s="83" t="s">
        <v>577</v>
      </c>
      <c r="G11" s="83" t="s">
        <v>577</v>
      </c>
      <c r="H11" s="70"/>
      <c r="I11" s="70"/>
      <c r="J11" s="84" t="s">
        <v>579</v>
      </c>
    </row>
    <row r="12" spans="1:12" s="57" customFormat="1">
      <c r="A12" s="71"/>
      <c r="B12" s="87"/>
      <c r="C12" s="73"/>
      <c r="D12" s="74"/>
      <c r="E12" s="75"/>
      <c r="F12" s="89"/>
      <c r="G12" s="89"/>
      <c r="H12" s="77"/>
      <c r="I12" s="77"/>
      <c r="J12" s="78"/>
      <c r="L12" s="270"/>
    </row>
    <row r="13" spans="1:12" s="57" customFormat="1">
      <c r="A13" s="58">
        <v>3</v>
      </c>
      <c r="B13" s="79" t="s">
        <v>580</v>
      </c>
      <c r="C13" s="80">
        <v>22000</v>
      </c>
      <c r="D13" s="80">
        <v>22000</v>
      </c>
      <c r="E13" s="81" t="s">
        <v>10</v>
      </c>
      <c r="F13" s="62" t="s">
        <v>45</v>
      </c>
      <c r="G13" s="62" t="s">
        <v>45</v>
      </c>
      <c r="H13" s="63" t="s">
        <v>12</v>
      </c>
      <c r="I13" s="63" t="s">
        <v>12</v>
      </c>
      <c r="J13" s="93" t="s">
        <v>583</v>
      </c>
    </row>
    <row r="14" spans="1:12" s="57" customFormat="1">
      <c r="A14" s="64"/>
      <c r="B14" s="65" t="s">
        <v>581</v>
      </c>
      <c r="C14" s="66"/>
      <c r="D14" s="67"/>
      <c r="E14" s="68"/>
      <c r="F14" s="86" t="s">
        <v>582</v>
      </c>
      <c r="G14" s="86" t="s">
        <v>582</v>
      </c>
      <c r="H14" s="70"/>
      <c r="I14" s="70"/>
      <c r="J14" s="84" t="s">
        <v>584</v>
      </c>
    </row>
    <row r="15" spans="1:12" s="57" customFormat="1">
      <c r="A15" s="71"/>
      <c r="B15" s="87"/>
      <c r="C15" s="88"/>
      <c r="D15" s="74"/>
      <c r="E15" s="75"/>
      <c r="F15" s="89"/>
      <c r="G15" s="89"/>
      <c r="H15" s="77"/>
      <c r="I15" s="77"/>
      <c r="J15" s="78"/>
    </row>
    <row r="16" spans="1:12" s="57" customFormat="1">
      <c r="A16" s="58">
        <v>4</v>
      </c>
      <c r="B16" s="79" t="s">
        <v>987</v>
      </c>
      <c r="C16" s="359">
        <v>10990</v>
      </c>
      <c r="D16" s="359">
        <v>10990</v>
      </c>
      <c r="E16" s="81" t="s">
        <v>10</v>
      </c>
      <c r="F16" s="62" t="s">
        <v>410</v>
      </c>
      <c r="G16" s="62" t="s">
        <v>410</v>
      </c>
      <c r="H16" s="63" t="s">
        <v>12</v>
      </c>
      <c r="I16" s="63" t="s">
        <v>12</v>
      </c>
      <c r="J16" s="93" t="s">
        <v>586</v>
      </c>
    </row>
    <row r="17" spans="1:12" s="57" customFormat="1">
      <c r="A17" s="94"/>
      <c r="B17" s="65"/>
      <c r="C17" s="66"/>
      <c r="D17" s="67"/>
      <c r="E17" s="68"/>
      <c r="F17" s="109" t="s">
        <v>585</v>
      </c>
      <c r="G17" s="109" t="s">
        <v>585</v>
      </c>
      <c r="H17" s="70"/>
      <c r="I17" s="70"/>
      <c r="J17" s="84" t="s">
        <v>584</v>
      </c>
      <c r="L17" s="270"/>
    </row>
    <row r="18" spans="1:12" s="57" customFormat="1">
      <c r="A18" s="71"/>
      <c r="B18" s="360"/>
      <c r="C18" s="321"/>
      <c r="D18" s="287"/>
      <c r="E18" s="75"/>
      <c r="F18" s="76"/>
      <c r="G18" s="76"/>
      <c r="H18" s="77"/>
      <c r="I18" s="77"/>
      <c r="J18" s="78"/>
      <c r="L18" s="270"/>
    </row>
    <row r="19" spans="1:12" s="57" customFormat="1">
      <c r="A19" s="58">
        <v>5</v>
      </c>
      <c r="B19" s="103" t="s">
        <v>587</v>
      </c>
      <c r="C19" s="85">
        <v>20000</v>
      </c>
      <c r="D19" s="85">
        <v>20000</v>
      </c>
      <c r="E19" s="81" t="s">
        <v>10</v>
      </c>
      <c r="F19" s="62" t="s">
        <v>556</v>
      </c>
      <c r="G19" s="62" t="s">
        <v>556</v>
      </c>
      <c r="H19" s="63" t="s">
        <v>12</v>
      </c>
      <c r="I19" s="63" t="s">
        <v>12</v>
      </c>
      <c r="J19" s="93" t="s">
        <v>592</v>
      </c>
    </row>
    <row r="20" spans="1:12" s="57" customFormat="1">
      <c r="A20" s="64"/>
      <c r="B20" s="105" t="s">
        <v>588</v>
      </c>
      <c r="C20" s="361"/>
      <c r="D20" s="107"/>
      <c r="E20" s="108"/>
      <c r="F20" s="109" t="s">
        <v>590</v>
      </c>
      <c r="G20" s="109" t="s">
        <v>590</v>
      </c>
      <c r="H20" s="70"/>
      <c r="I20" s="70"/>
      <c r="J20" s="84" t="s">
        <v>591</v>
      </c>
    </row>
    <row r="21" spans="1:12" s="57" customFormat="1">
      <c r="A21" s="64"/>
      <c r="B21" s="65" t="s">
        <v>589</v>
      </c>
      <c r="C21" s="113"/>
      <c r="D21" s="67"/>
      <c r="E21" s="108"/>
      <c r="F21" s="109"/>
      <c r="G21" s="109"/>
      <c r="H21" s="70"/>
      <c r="I21" s="70"/>
      <c r="J21" s="84"/>
    </row>
    <row r="22" spans="1:12" s="57" customFormat="1">
      <c r="A22" s="71"/>
      <c r="B22" s="72"/>
      <c r="C22" s="88"/>
      <c r="D22" s="74"/>
      <c r="E22" s="111"/>
      <c r="F22" s="89"/>
      <c r="G22" s="89"/>
      <c r="H22" s="77"/>
      <c r="I22" s="77"/>
      <c r="J22" s="78"/>
    </row>
    <row r="23" spans="1:12" s="57" customFormat="1">
      <c r="A23" s="58">
        <v>6</v>
      </c>
      <c r="B23" s="79" t="s">
        <v>593</v>
      </c>
      <c r="C23" s="359">
        <v>214000</v>
      </c>
      <c r="D23" s="359">
        <v>214000</v>
      </c>
      <c r="E23" s="112" t="s">
        <v>10</v>
      </c>
      <c r="F23" s="62" t="s">
        <v>595</v>
      </c>
      <c r="G23" s="62" t="s">
        <v>595</v>
      </c>
      <c r="H23" s="63" t="s">
        <v>12</v>
      </c>
      <c r="I23" s="63" t="s">
        <v>12</v>
      </c>
      <c r="J23" s="93" t="s">
        <v>596</v>
      </c>
    </row>
    <row r="24" spans="1:12" s="57" customFormat="1">
      <c r="A24" s="64"/>
      <c r="B24" s="65" t="s">
        <v>581</v>
      </c>
      <c r="C24" s="130"/>
      <c r="D24" s="131"/>
      <c r="E24" s="124"/>
      <c r="F24" s="86" t="s">
        <v>594</v>
      </c>
      <c r="G24" s="86" t="s">
        <v>594</v>
      </c>
      <c r="H24" s="132"/>
      <c r="I24" s="132"/>
      <c r="J24" s="84" t="s">
        <v>591</v>
      </c>
    </row>
    <row r="25" spans="1:12" s="57" customFormat="1">
      <c r="A25" s="71"/>
      <c r="B25" s="72"/>
      <c r="C25" s="88"/>
      <c r="D25" s="74"/>
      <c r="E25" s="111"/>
      <c r="F25" s="89"/>
      <c r="G25" s="89"/>
      <c r="H25" s="77"/>
      <c r="I25" s="77"/>
      <c r="J25" s="78"/>
    </row>
    <row r="26" spans="1:12" s="57" customFormat="1">
      <c r="A26" s="58">
        <v>7</v>
      </c>
      <c r="B26" s="115" t="s">
        <v>597</v>
      </c>
      <c r="C26" s="85">
        <v>25000</v>
      </c>
      <c r="D26" s="85">
        <v>25000</v>
      </c>
      <c r="E26" s="112" t="s">
        <v>10</v>
      </c>
      <c r="F26" s="104" t="s">
        <v>466</v>
      </c>
      <c r="G26" s="104" t="s">
        <v>466</v>
      </c>
      <c r="H26" s="63" t="s">
        <v>12</v>
      </c>
      <c r="I26" s="63" t="s">
        <v>12</v>
      </c>
      <c r="J26" s="93" t="s">
        <v>601</v>
      </c>
    </row>
    <row r="27" spans="1:12" s="57" customFormat="1">
      <c r="A27" s="64"/>
      <c r="B27" s="65" t="s">
        <v>598</v>
      </c>
      <c r="C27" s="96"/>
      <c r="D27" s="67"/>
      <c r="E27" s="108"/>
      <c r="F27" s="86" t="s">
        <v>600</v>
      </c>
      <c r="G27" s="86" t="s">
        <v>600</v>
      </c>
      <c r="H27" s="70"/>
      <c r="I27" s="70"/>
      <c r="J27" s="84" t="s">
        <v>602</v>
      </c>
    </row>
    <row r="28" spans="1:12" s="57" customFormat="1">
      <c r="A28" s="64"/>
      <c r="B28" s="65" t="s">
        <v>599</v>
      </c>
      <c r="C28" s="96"/>
      <c r="D28" s="67"/>
      <c r="E28" s="108"/>
      <c r="F28" s="86"/>
      <c r="G28" s="86"/>
      <c r="H28" s="70"/>
      <c r="I28" s="70"/>
      <c r="J28" s="84"/>
    </row>
    <row r="29" spans="1:12" s="57" customFormat="1">
      <c r="A29" s="71"/>
      <c r="B29" s="72"/>
      <c r="C29" s="88"/>
      <c r="D29" s="74"/>
      <c r="E29" s="111"/>
      <c r="F29" s="89"/>
      <c r="G29" s="89"/>
      <c r="H29" s="77"/>
      <c r="I29" s="77"/>
      <c r="J29" s="78"/>
    </row>
    <row r="30" spans="1:12" s="57" customFormat="1">
      <c r="A30" s="58">
        <v>8</v>
      </c>
      <c r="B30" s="79" t="s">
        <v>916</v>
      </c>
      <c r="C30" s="91">
        <v>5562000</v>
      </c>
      <c r="D30" s="91">
        <v>5562000</v>
      </c>
      <c r="E30" s="112" t="s">
        <v>143</v>
      </c>
      <c r="F30" s="62" t="s">
        <v>918</v>
      </c>
      <c r="G30" s="62" t="s">
        <v>918</v>
      </c>
      <c r="H30" s="63" t="s">
        <v>12</v>
      </c>
      <c r="I30" s="63" t="s">
        <v>12</v>
      </c>
      <c r="J30" s="93" t="s">
        <v>920</v>
      </c>
    </row>
    <row r="31" spans="1:12" s="57" customFormat="1">
      <c r="A31" s="94"/>
      <c r="B31" s="65" t="s">
        <v>917</v>
      </c>
      <c r="C31" s="96"/>
      <c r="D31" s="67"/>
      <c r="E31" s="108"/>
      <c r="F31" s="97" t="s">
        <v>919</v>
      </c>
      <c r="G31" s="97" t="s">
        <v>919</v>
      </c>
      <c r="H31" s="70"/>
      <c r="I31" s="70"/>
      <c r="J31" s="84" t="s">
        <v>609</v>
      </c>
    </row>
    <row r="32" spans="1:12" s="57" customFormat="1">
      <c r="A32" s="118"/>
      <c r="B32" s="282"/>
      <c r="C32" s="99"/>
      <c r="D32" s="100"/>
      <c r="E32" s="120"/>
      <c r="F32" s="101"/>
      <c r="G32" s="101"/>
      <c r="H32" s="102"/>
      <c r="I32" s="102"/>
      <c r="J32" s="98"/>
    </row>
    <row r="33" spans="1:10" s="57" customFormat="1">
      <c r="A33" s="58">
        <v>9</v>
      </c>
      <c r="B33" s="79" t="s">
        <v>603</v>
      </c>
      <c r="C33" s="91">
        <v>2700</v>
      </c>
      <c r="D33" s="91">
        <v>2700</v>
      </c>
      <c r="E33" s="112" t="s">
        <v>10</v>
      </c>
      <c r="F33" s="62" t="s">
        <v>607</v>
      </c>
      <c r="G33" s="62" t="s">
        <v>607</v>
      </c>
      <c r="H33" s="63" t="s">
        <v>12</v>
      </c>
      <c r="I33" s="63" t="s">
        <v>12</v>
      </c>
      <c r="J33" s="93" t="s">
        <v>608</v>
      </c>
    </row>
    <row r="34" spans="1:10" s="57" customFormat="1">
      <c r="A34" s="64"/>
      <c r="B34" s="129" t="s">
        <v>604</v>
      </c>
      <c r="C34" s="106"/>
      <c r="D34" s="107"/>
      <c r="E34" s="133"/>
      <c r="F34" s="86" t="s">
        <v>606</v>
      </c>
      <c r="G34" s="86" t="s">
        <v>606</v>
      </c>
      <c r="H34" s="134"/>
      <c r="I34" s="134"/>
      <c r="J34" s="84" t="s">
        <v>609</v>
      </c>
    </row>
    <row r="35" spans="1:10" s="57" customFormat="1">
      <c r="A35" s="64"/>
      <c r="B35" s="129" t="s">
        <v>605</v>
      </c>
      <c r="C35" s="106"/>
      <c r="D35" s="107"/>
      <c r="E35" s="133"/>
      <c r="F35" s="97"/>
      <c r="G35" s="97"/>
      <c r="H35" s="134"/>
      <c r="I35" s="134"/>
      <c r="J35" s="84"/>
    </row>
    <row r="36" spans="1:10" s="57" customFormat="1" ht="18" customHeight="1">
      <c r="A36" s="71"/>
      <c r="B36" s="72"/>
      <c r="C36" s="321"/>
      <c r="D36" s="287"/>
      <c r="E36" s="289"/>
      <c r="F36" s="362"/>
      <c r="G36" s="362"/>
      <c r="H36" s="125"/>
      <c r="I36" s="125"/>
      <c r="J36" s="78"/>
    </row>
    <row r="37" spans="1:10" s="57" customFormat="1">
      <c r="A37" s="58">
        <v>10</v>
      </c>
      <c r="B37" s="79" t="s">
        <v>610</v>
      </c>
      <c r="C37" s="357">
        <v>1500</v>
      </c>
      <c r="D37" s="60">
        <v>1500</v>
      </c>
      <c r="E37" s="329" t="s">
        <v>10</v>
      </c>
      <c r="F37" s="62" t="s">
        <v>614</v>
      </c>
      <c r="G37" s="62" t="s">
        <v>614</v>
      </c>
      <c r="H37" s="63" t="s">
        <v>12</v>
      </c>
      <c r="I37" s="63" t="s">
        <v>12</v>
      </c>
      <c r="J37" s="93" t="s">
        <v>615</v>
      </c>
    </row>
    <row r="38" spans="1:10" s="126" customFormat="1" ht="18" customHeight="1">
      <c r="A38" s="281"/>
      <c r="B38" s="65" t="s">
        <v>611</v>
      </c>
      <c r="C38" s="66"/>
      <c r="D38" s="67"/>
      <c r="E38" s="108"/>
      <c r="F38" s="69" t="s">
        <v>613</v>
      </c>
      <c r="G38" s="69" t="s">
        <v>613</v>
      </c>
      <c r="H38" s="134"/>
      <c r="I38" s="70"/>
      <c r="J38" s="84" t="s">
        <v>609</v>
      </c>
    </row>
    <row r="39" spans="1:10" s="119" customFormat="1" ht="18" customHeight="1">
      <c r="A39" s="281"/>
      <c r="B39" s="65" t="s">
        <v>612</v>
      </c>
      <c r="C39" s="66"/>
      <c r="D39" s="67"/>
      <c r="E39" s="108"/>
      <c r="F39" s="69"/>
      <c r="G39" s="69"/>
      <c r="H39" s="134"/>
      <c r="I39" s="70"/>
      <c r="J39" s="84"/>
    </row>
    <row r="40" spans="1:10" s="57" customFormat="1">
      <c r="A40" s="116"/>
      <c r="B40" s="72"/>
      <c r="C40" s="73"/>
      <c r="D40" s="74"/>
      <c r="E40" s="111"/>
      <c r="F40" s="363"/>
      <c r="G40" s="363"/>
      <c r="H40" s="77"/>
      <c r="I40" s="77"/>
      <c r="J40" s="78"/>
    </row>
    <row r="41" spans="1:10" s="57" customFormat="1"/>
    <row r="42" spans="1:10" s="57" customFormat="1"/>
    <row r="43" spans="1:10" s="57" customFormat="1"/>
    <row r="44" spans="1:10" s="57" customFormat="1">
      <c r="B44" s="283" t="s">
        <v>10</v>
      </c>
    </row>
    <row r="45" spans="1:10" s="57" customFormat="1">
      <c r="B45" s="279">
        <f>SUM(C6,C10,C13,C16,C19,C23,C26,C33,C37)</f>
        <v>375005</v>
      </c>
    </row>
    <row r="46" spans="1:10" s="57" customFormat="1">
      <c r="B46" s="284" t="s">
        <v>143</v>
      </c>
    </row>
    <row r="47" spans="1:10" s="57" customFormat="1" ht="18" customHeight="1">
      <c r="B47" s="285">
        <v>5562000</v>
      </c>
    </row>
    <row r="48" spans="1:10" s="57" customFormat="1"/>
    <row r="49" s="57" customFormat="1"/>
    <row r="50" s="57" customFormat="1"/>
    <row r="51" s="57" customFormat="1"/>
    <row r="52" s="57" customFormat="1"/>
    <row r="53" s="57" customFormat="1"/>
    <row r="54" s="57" customFormat="1"/>
    <row r="55" s="57" customFormat="1"/>
    <row r="56" s="57" customFormat="1"/>
    <row r="57" s="57" customFormat="1"/>
    <row r="58" s="57" customFormat="1" ht="18" customHeight="1"/>
    <row r="59" s="57" customFormat="1" ht="18" customHeight="1"/>
    <row r="60" s="57" customFormat="1"/>
    <row r="61" s="57" customFormat="1" ht="18" customHeight="1"/>
  </sheetData>
  <mergeCells count="3">
    <mergeCell ref="A1:J1"/>
    <mergeCell ref="A2:J2"/>
    <mergeCell ref="A3:J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4" orientation="landscape" r:id="rId1"/>
  <rowBreaks count="1" manualBreakCount="1">
    <brk id="4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G55"/>
  <sheetViews>
    <sheetView view="pageBreakPreview" topLeftCell="A19" zoomScale="85" zoomScaleNormal="70" zoomScaleSheetLayoutView="85" workbookViewId="0">
      <selection activeCell="G20" sqref="G20"/>
    </sheetView>
  </sheetViews>
  <sheetFormatPr defaultColWidth="9" defaultRowHeight="27"/>
  <cols>
    <col min="1" max="1" width="6.85546875" style="50" customWidth="1"/>
    <col min="2" max="2" width="61.28515625" style="46" customWidth="1"/>
    <col min="3" max="3" width="17.42578125" style="136" customWidth="1"/>
    <col min="4" max="4" width="17.28515625" style="46" customWidth="1"/>
    <col min="5" max="5" width="11.140625" style="364" customWidth="1"/>
    <col min="6" max="6" width="49.42578125" style="51" customWidth="1"/>
    <col min="7" max="7" width="48.7109375" style="51" customWidth="1"/>
    <col min="8" max="9" width="18.7109375" style="51" bestFit="1" customWidth="1"/>
    <col min="10" max="10" width="22.85546875" style="250" customWidth="1"/>
    <col min="11" max="11" width="9.85546875" style="46" bestFit="1" customWidth="1"/>
    <col min="12" max="12" width="12.42578125" style="46" bestFit="1" customWidth="1"/>
    <col min="13" max="16384" width="9" style="46"/>
  </cols>
  <sheetData>
    <row r="1" spans="1:12">
      <c r="A1" s="457" t="s">
        <v>827</v>
      </c>
      <c r="B1" s="457"/>
      <c r="C1" s="457"/>
      <c r="D1" s="457"/>
      <c r="E1" s="457"/>
      <c r="F1" s="457"/>
      <c r="G1" s="457"/>
      <c r="H1" s="457"/>
      <c r="I1" s="457"/>
      <c r="J1" s="457"/>
    </row>
    <row r="2" spans="1:12">
      <c r="A2" s="457" t="s">
        <v>0</v>
      </c>
      <c r="B2" s="457"/>
      <c r="C2" s="457"/>
      <c r="D2" s="457"/>
      <c r="E2" s="457"/>
      <c r="F2" s="457"/>
      <c r="G2" s="457"/>
      <c r="H2" s="457"/>
      <c r="I2" s="457"/>
      <c r="J2" s="457"/>
    </row>
    <row r="3" spans="1:12">
      <c r="A3" s="457" t="s">
        <v>617</v>
      </c>
      <c r="B3" s="457"/>
      <c r="C3" s="457"/>
      <c r="D3" s="457"/>
      <c r="E3" s="457"/>
      <c r="F3" s="457"/>
      <c r="G3" s="457"/>
      <c r="H3" s="457"/>
      <c r="I3" s="457"/>
      <c r="J3" s="457"/>
    </row>
    <row r="4" spans="1:12">
      <c r="A4" s="47"/>
      <c r="B4" s="48"/>
      <c r="C4" s="49"/>
      <c r="D4" s="48"/>
    </row>
    <row r="5" spans="1:12" s="57" customFormat="1" ht="108">
      <c r="A5" s="52" t="s">
        <v>1</v>
      </c>
      <c r="B5" s="52" t="s">
        <v>2</v>
      </c>
      <c r="C5" s="52" t="s">
        <v>3</v>
      </c>
      <c r="D5" s="52" t="s">
        <v>977</v>
      </c>
      <c r="E5" s="365" t="s">
        <v>4</v>
      </c>
      <c r="F5" s="54" t="s">
        <v>5</v>
      </c>
      <c r="G5" s="54" t="s">
        <v>6</v>
      </c>
      <c r="H5" s="54" t="s">
        <v>7</v>
      </c>
      <c r="I5" s="54" t="s">
        <v>8</v>
      </c>
      <c r="J5" s="54" t="s">
        <v>9</v>
      </c>
    </row>
    <row r="6" spans="1:12" s="57" customFormat="1">
      <c r="A6" s="58">
        <v>1</v>
      </c>
      <c r="B6" s="90" t="s">
        <v>618</v>
      </c>
      <c r="C6" s="366">
        <v>106030.58</v>
      </c>
      <c r="D6" s="366">
        <v>106030.58</v>
      </c>
      <c r="E6" s="61" t="s">
        <v>10</v>
      </c>
      <c r="F6" s="367" t="s">
        <v>747</v>
      </c>
      <c r="G6" s="367" t="s">
        <v>747</v>
      </c>
      <c r="H6" s="63" t="s">
        <v>12</v>
      </c>
      <c r="I6" s="63" t="s">
        <v>12</v>
      </c>
      <c r="J6" s="93" t="s">
        <v>619</v>
      </c>
    </row>
    <row r="7" spans="1:12" s="57" customFormat="1">
      <c r="A7" s="64"/>
      <c r="B7" s="65"/>
      <c r="C7" s="66"/>
      <c r="D7" s="67"/>
      <c r="E7" s="68"/>
      <c r="F7" s="368" t="s">
        <v>627</v>
      </c>
      <c r="G7" s="368" t="s">
        <v>627</v>
      </c>
      <c r="H7" s="70"/>
      <c r="I7" s="70"/>
      <c r="J7" s="84" t="s">
        <v>620</v>
      </c>
    </row>
    <row r="8" spans="1:12" s="57" customFormat="1">
      <c r="A8" s="71"/>
      <c r="B8" s="72"/>
      <c r="C8" s="73"/>
      <c r="D8" s="74"/>
      <c r="E8" s="75"/>
      <c r="F8" s="369"/>
      <c r="G8" s="369"/>
      <c r="H8" s="77"/>
      <c r="I8" s="77"/>
      <c r="J8" s="78"/>
    </row>
    <row r="9" spans="1:12" s="57" customFormat="1">
      <c r="A9" s="58">
        <v>2</v>
      </c>
      <c r="B9" s="79" t="s">
        <v>621</v>
      </c>
      <c r="C9" s="366">
        <v>60000</v>
      </c>
      <c r="D9" s="366">
        <v>60000</v>
      </c>
      <c r="E9" s="81" t="s">
        <v>10</v>
      </c>
      <c r="F9" s="367" t="s">
        <v>466</v>
      </c>
      <c r="G9" s="367" t="s">
        <v>466</v>
      </c>
      <c r="H9" s="63" t="s">
        <v>12</v>
      </c>
      <c r="I9" s="63" t="s">
        <v>12</v>
      </c>
      <c r="J9" s="93" t="s">
        <v>622</v>
      </c>
    </row>
    <row r="10" spans="1:12" s="57" customFormat="1">
      <c r="A10" s="64"/>
      <c r="B10" s="65" t="s">
        <v>625</v>
      </c>
      <c r="C10" s="66"/>
      <c r="D10" s="67"/>
      <c r="E10" s="68"/>
      <c r="F10" s="83" t="s">
        <v>628</v>
      </c>
      <c r="G10" s="83" t="s">
        <v>628</v>
      </c>
      <c r="H10" s="70"/>
      <c r="I10" s="70"/>
      <c r="J10" s="84" t="s">
        <v>623</v>
      </c>
    </row>
    <row r="11" spans="1:12" s="57" customFormat="1">
      <c r="A11" s="71"/>
      <c r="B11" s="87"/>
      <c r="C11" s="73"/>
      <c r="D11" s="74"/>
      <c r="E11" s="75"/>
      <c r="F11" s="370"/>
      <c r="G11" s="370"/>
      <c r="H11" s="77"/>
      <c r="I11" s="77"/>
      <c r="J11" s="78"/>
      <c r="L11" s="270"/>
    </row>
    <row r="12" spans="1:12" s="57" customFormat="1">
      <c r="A12" s="58">
        <v>3</v>
      </c>
      <c r="B12" s="79" t="s">
        <v>653</v>
      </c>
      <c r="C12" s="366">
        <v>51000</v>
      </c>
      <c r="D12" s="366">
        <v>51000</v>
      </c>
      <c r="E12" s="81" t="s">
        <v>10</v>
      </c>
      <c r="F12" s="367" t="s">
        <v>466</v>
      </c>
      <c r="G12" s="367" t="s">
        <v>466</v>
      </c>
      <c r="H12" s="63" t="s">
        <v>12</v>
      </c>
      <c r="I12" s="63" t="s">
        <v>12</v>
      </c>
      <c r="J12" s="93" t="s">
        <v>630</v>
      </c>
    </row>
    <row r="13" spans="1:12" s="57" customFormat="1">
      <c r="A13" s="64"/>
      <c r="B13" s="65" t="s">
        <v>624</v>
      </c>
      <c r="C13" s="66"/>
      <c r="D13" s="67"/>
      <c r="E13" s="68"/>
      <c r="F13" s="86" t="s">
        <v>629</v>
      </c>
      <c r="G13" s="86" t="s">
        <v>629</v>
      </c>
      <c r="H13" s="70"/>
      <c r="I13" s="70"/>
      <c r="J13" s="84" t="s">
        <v>623</v>
      </c>
    </row>
    <row r="14" spans="1:12" s="57" customFormat="1">
      <c r="A14" s="64"/>
      <c r="B14" s="65" t="s">
        <v>626</v>
      </c>
      <c r="C14" s="66"/>
      <c r="D14" s="67"/>
      <c r="E14" s="68"/>
      <c r="F14" s="86"/>
      <c r="G14" s="86"/>
      <c r="H14" s="70"/>
      <c r="I14" s="70"/>
      <c r="J14" s="84"/>
    </row>
    <row r="15" spans="1:12" s="57" customFormat="1">
      <c r="A15" s="71"/>
      <c r="B15" s="87"/>
      <c r="C15" s="88"/>
      <c r="D15" s="74"/>
      <c r="E15" s="75"/>
      <c r="F15" s="370"/>
      <c r="G15" s="370"/>
      <c r="H15" s="77"/>
      <c r="I15" s="77"/>
      <c r="J15" s="78"/>
    </row>
    <row r="16" spans="1:12" s="57" customFormat="1">
      <c r="A16" s="58">
        <v>4</v>
      </c>
      <c r="B16" s="79" t="s">
        <v>657</v>
      </c>
      <c r="C16" s="371">
        <v>14445</v>
      </c>
      <c r="D16" s="371">
        <v>14445</v>
      </c>
      <c r="E16" s="81" t="s">
        <v>10</v>
      </c>
      <c r="F16" s="367" t="s">
        <v>632</v>
      </c>
      <c r="G16" s="367" t="s">
        <v>632</v>
      </c>
      <c r="H16" s="63" t="s">
        <v>12</v>
      </c>
      <c r="I16" s="63" t="s">
        <v>12</v>
      </c>
      <c r="J16" s="93" t="s">
        <v>633</v>
      </c>
    </row>
    <row r="17" spans="1:33" s="57" customFormat="1">
      <c r="A17" s="94"/>
      <c r="B17" s="65" t="s">
        <v>631</v>
      </c>
      <c r="C17" s="66"/>
      <c r="D17" s="67"/>
      <c r="E17" s="68"/>
      <c r="F17" s="109" t="s">
        <v>634</v>
      </c>
      <c r="G17" s="109" t="s">
        <v>634</v>
      </c>
      <c r="H17" s="70"/>
      <c r="I17" s="70"/>
      <c r="J17" s="84" t="s">
        <v>623</v>
      </c>
      <c r="L17" s="270"/>
    </row>
    <row r="18" spans="1:33" s="57" customFormat="1">
      <c r="A18" s="71"/>
      <c r="B18" s="360"/>
      <c r="C18" s="321"/>
      <c r="D18" s="287"/>
      <c r="E18" s="75"/>
      <c r="F18" s="76"/>
      <c r="G18" s="76"/>
      <c r="H18" s="77"/>
      <c r="I18" s="77"/>
      <c r="J18" s="78"/>
      <c r="L18" s="270"/>
    </row>
    <row r="19" spans="1:33" s="57" customFormat="1">
      <c r="A19" s="58">
        <v>5</v>
      </c>
      <c r="B19" s="103" t="s">
        <v>635</v>
      </c>
      <c r="C19" s="372">
        <v>5218</v>
      </c>
      <c r="D19" s="372">
        <v>5218</v>
      </c>
      <c r="E19" s="81" t="s">
        <v>10</v>
      </c>
      <c r="F19" s="367" t="s">
        <v>437</v>
      </c>
      <c r="G19" s="367" t="s">
        <v>437</v>
      </c>
      <c r="H19" s="63" t="s">
        <v>12</v>
      </c>
      <c r="I19" s="63" t="s">
        <v>12</v>
      </c>
      <c r="J19" s="93" t="s">
        <v>637</v>
      </c>
    </row>
    <row r="20" spans="1:33" s="57" customFormat="1">
      <c r="A20" s="64"/>
      <c r="B20" s="105"/>
      <c r="C20" s="361"/>
      <c r="D20" s="107"/>
      <c r="E20" s="108"/>
      <c r="F20" s="109" t="s">
        <v>636</v>
      </c>
      <c r="G20" s="109" t="s">
        <v>636</v>
      </c>
      <c r="H20" s="70"/>
      <c r="I20" s="70"/>
      <c r="J20" s="84" t="s">
        <v>638</v>
      </c>
    </row>
    <row r="21" spans="1:33" s="57" customFormat="1">
      <c r="A21" s="71"/>
      <c r="B21" s="72"/>
      <c r="C21" s="127"/>
      <c r="D21" s="74"/>
      <c r="E21" s="111"/>
      <c r="F21" s="76"/>
      <c r="G21" s="76"/>
      <c r="H21" s="77"/>
      <c r="I21" s="77"/>
      <c r="J21" s="78"/>
    </row>
    <row r="22" spans="1:33" s="57" customFormat="1">
      <c r="A22" s="58">
        <v>6</v>
      </c>
      <c r="B22" s="79" t="s">
        <v>639</v>
      </c>
      <c r="C22" s="371">
        <v>3600</v>
      </c>
      <c r="D22" s="371">
        <v>3600</v>
      </c>
      <c r="E22" s="112" t="s">
        <v>10</v>
      </c>
      <c r="F22" s="367" t="s">
        <v>13</v>
      </c>
      <c r="G22" s="367" t="s">
        <v>13</v>
      </c>
      <c r="H22" s="63" t="s">
        <v>12</v>
      </c>
      <c r="I22" s="63" t="s">
        <v>12</v>
      </c>
      <c r="J22" s="93" t="s">
        <v>641</v>
      </c>
    </row>
    <row r="23" spans="1:33" s="57" customFormat="1">
      <c r="A23" s="64"/>
      <c r="B23" s="65"/>
      <c r="C23" s="130"/>
      <c r="D23" s="131"/>
      <c r="E23" s="124"/>
      <c r="F23" s="86" t="s">
        <v>640</v>
      </c>
      <c r="G23" s="86" t="s">
        <v>640</v>
      </c>
      <c r="H23" s="132"/>
      <c r="I23" s="132"/>
      <c r="J23" s="84" t="s">
        <v>638</v>
      </c>
    </row>
    <row r="24" spans="1:33" s="57" customFormat="1">
      <c r="A24" s="71"/>
      <c r="B24" s="72"/>
      <c r="C24" s="88"/>
      <c r="D24" s="74"/>
      <c r="E24" s="111"/>
      <c r="F24" s="370"/>
      <c r="G24" s="370"/>
      <c r="H24" s="77"/>
      <c r="I24" s="77"/>
      <c r="J24" s="78"/>
    </row>
    <row r="25" spans="1:33" s="57" customFormat="1">
      <c r="A25" s="58">
        <v>7</v>
      </c>
      <c r="B25" s="115" t="s">
        <v>642</v>
      </c>
      <c r="C25" s="372">
        <v>27580</v>
      </c>
      <c r="D25" s="372">
        <v>27580</v>
      </c>
      <c r="E25" s="112" t="s">
        <v>10</v>
      </c>
      <c r="F25" s="104" t="s">
        <v>644</v>
      </c>
      <c r="G25" s="104" t="s">
        <v>644</v>
      </c>
      <c r="H25" s="63" t="s">
        <v>12</v>
      </c>
      <c r="I25" s="63" t="s">
        <v>12</v>
      </c>
      <c r="J25" s="93" t="s">
        <v>645</v>
      </c>
    </row>
    <row r="26" spans="1:33" s="57" customFormat="1">
      <c r="A26" s="64"/>
      <c r="B26" s="65"/>
      <c r="C26" s="96"/>
      <c r="D26" s="67"/>
      <c r="E26" s="108"/>
      <c r="F26" s="86" t="s">
        <v>643</v>
      </c>
      <c r="G26" s="86" t="s">
        <v>643</v>
      </c>
      <c r="H26" s="70"/>
      <c r="I26" s="70"/>
      <c r="J26" s="84" t="s">
        <v>638</v>
      </c>
    </row>
    <row r="27" spans="1:33" s="57" customFormat="1">
      <c r="A27" s="71"/>
      <c r="B27" s="72"/>
      <c r="C27" s="88"/>
      <c r="D27" s="74"/>
      <c r="E27" s="111"/>
      <c r="F27" s="76"/>
      <c r="G27" s="76"/>
      <c r="H27" s="77"/>
      <c r="I27" s="77"/>
      <c r="J27" s="78"/>
    </row>
    <row r="28" spans="1:33" s="57" customFormat="1">
      <c r="A28" s="58">
        <v>8</v>
      </c>
      <c r="B28" s="79" t="s">
        <v>646</v>
      </c>
      <c r="C28" s="319">
        <v>6483</v>
      </c>
      <c r="D28" s="319">
        <v>6483</v>
      </c>
      <c r="E28" s="112" t="s">
        <v>10</v>
      </c>
      <c r="F28" s="367" t="s">
        <v>437</v>
      </c>
      <c r="G28" s="367" t="s">
        <v>437</v>
      </c>
      <c r="H28" s="63" t="s">
        <v>12</v>
      </c>
      <c r="I28" s="63" t="s">
        <v>12</v>
      </c>
      <c r="J28" s="93" t="s">
        <v>648</v>
      </c>
    </row>
    <row r="29" spans="1:33" s="57" customFormat="1">
      <c r="A29" s="64"/>
      <c r="B29" s="129"/>
      <c r="C29" s="106"/>
      <c r="D29" s="107"/>
      <c r="E29" s="133"/>
      <c r="F29" s="86" t="s">
        <v>647</v>
      </c>
      <c r="G29" s="86" t="s">
        <v>647</v>
      </c>
      <c r="H29" s="134"/>
      <c r="I29" s="134"/>
      <c r="J29" s="84" t="s">
        <v>638</v>
      </c>
    </row>
    <row r="30" spans="1:33" s="57" customFormat="1">
      <c r="A30" s="71"/>
      <c r="B30" s="72"/>
      <c r="C30" s="321"/>
      <c r="D30" s="287"/>
      <c r="E30" s="289"/>
      <c r="F30" s="370"/>
      <c r="G30" s="370"/>
      <c r="H30" s="125"/>
      <c r="I30" s="125"/>
      <c r="J30" s="78"/>
    </row>
    <row r="31" spans="1:33" s="57" customFormat="1">
      <c r="A31" s="58">
        <v>9</v>
      </c>
      <c r="B31" s="79" t="s">
        <v>658</v>
      </c>
      <c r="C31" s="373">
        <v>20000</v>
      </c>
      <c r="D31" s="319">
        <v>20000</v>
      </c>
      <c r="E31" s="329" t="s">
        <v>10</v>
      </c>
      <c r="F31" s="367" t="s">
        <v>556</v>
      </c>
      <c r="G31" s="367" t="s">
        <v>556</v>
      </c>
      <c r="H31" s="63" t="s">
        <v>12</v>
      </c>
      <c r="I31" s="63" t="s">
        <v>12</v>
      </c>
      <c r="J31" s="93" t="s">
        <v>651</v>
      </c>
    </row>
    <row r="32" spans="1:33" s="126" customFormat="1" ht="18" customHeight="1">
      <c r="A32" s="281"/>
      <c r="B32" s="65" t="s">
        <v>649</v>
      </c>
      <c r="C32" s="66"/>
      <c r="D32" s="67"/>
      <c r="E32" s="108"/>
      <c r="F32" s="368" t="s">
        <v>590</v>
      </c>
      <c r="G32" s="368" t="s">
        <v>590</v>
      </c>
      <c r="H32" s="134"/>
      <c r="I32" s="70"/>
      <c r="J32" s="84" t="s">
        <v>652</v>
      </c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</row>
    <row r="33" spans="1:10" s="119" customFormat="1" ht="18" customHeight="1">
      <c r="A33" s="281"/>
      <c r="B33" s="65" t="s">
        <v>650</v>
      </c>
      <c r="C33" s="66"/>
      <c r="D33" s="67"/>
      <c r="E33" s="108"/>
      <c r="F33" s="368"/>
      <c r="G33" s="368"/>
      <c r="H33" s="134"/>
      <c r="I33" s="70"/>
      <c r="J33" s="84"/>
    </row>
    <row r="34" spans="1:10" s="57" customFormat="1">
      <c r="A34" s="116"/>
      <c r="B34" s="72"/>
      <c r="C34" s="73"/>
      <c r="D34" s="74"/>
      <c r="E34" s="111"/>
      <c r="F34" s="369"/>
      <c r="G34" s="369"/>
      <c r="H34" s="77"/>
      <c r="I34" s="77"/>
      <c r="J34" s="78"/>
    </row>
    <row r="35" spans="1:10" s="57" customFormat="1">
      <c r="A35" s="58">
        <v>10</v>
      </c>
      <c r="B35" s="79" t="s">
        <v>653</v>
      </c>
      <c r="C35" s="374">
        <v>32000</v>
      </c>
      <c r="D35" s="374">
        <v>32000</v>
      </c>
      <c r="E35" s="329" t="s">
        <v>10</v>
      </c>
      <c r="F35" s="367" t="s">
        <v>466</v>
      </c>
      <c r="G35" s="367" t="s">
        <v>466</v>
      </c>
      <c r="H35" s="63" t="s">
        <v>12</v>
      </c>
      <c r="I35" s="63" t="s">
        <v>12</v>
      </c>
      <c r="J35" s="93" t="s">
        <v>656</v>
      </c>
    </row>
    <row r="36" spans="1:10" s="57" customFormat="1">
      <c r="A36" s="64"/>
      <c r="B36" s="65" t="s">
        <v>624</v>
      </c>
      <c r="C36" s="375"/>
      <c r="D36" s="67"/>
      <c r="E36" s="108"/>
      <c r="F36" s="96" t="s">
        <v>655</v>
      </c>
      <c r="G36" s="96" t="s">
        <v>655</v>
      </c>
      <c r="H36" s="70"/>
      <c r="I36" s="70"/>
      <c r="J36" s="84" t="s">
        <v>652</v>
      </c>
    </row>
    <row r="37" spans="1:10" s="57" customFormat="1">
      <c r="A37" s="94"/>
      <c r="B37" s="376" t="s">
        <v>654</v>
      </c>
      <c r="C37" s="113"/>
      <c r="D37" s="67"/>
      <c r="E37" s="108"/>
      <c r="F37" s="109"/>
      <c r="G37" s="109"/>
      <c r="H37" s="70"/>
      <c r="I37" s="70"/>
      <c r="J37" s="84"/>
    </row>
    <row r="38" spans="1:10" s="57" customFormat="1">
      <c r="A38" s="116"/>
      <c r="B38" s="72"/>
      <c r="C38" s="127"/>
      <c r="D38" s="74"/>
      <c r="E38" s="111"/>
      <c r="F38" s="76"/>
      <c r="G38" s="76"/>
      <c r="H38" s="77"/>
      <c r="I38" s="77"/>
      <c r="J38" s="78"/>
    </row>
    <row r="39" spans="1:10" s="57" customFormat="1">
      <c r="A39" s="252">
        <v>11</v>
      </c>
      <c r="B39" s="316" t="s">
        <v>921</v>
      </c>
      <c r="C39" s="377">
        <v>30000000</v>
      </c>
      <c r="D39" s="319">
        <v>29872300</v>
      </c>
      <c r="E39" s="252" t="s">
        <v>272</v>
      </c>
      <c r="F39" s="378" t="s">
        <v>171</v>
      </c>
      <c r="G39" s="378" t="s">
        <v>171</v>
      </c>
      <c r="H39" s="63" t="s">
        <v>12</v>
      </c>
      <c r="I39" s="63" t="s">
        <v>12</v>
      </c>
      <c r="J39" s="93" t="s">
        <v>923</v>
      </c>
    </row>
    <row r="40" spans="1:10" s="57" customFormat="1">
      <c r="A40" s="334"/>
      <c r="B40" s="261"/>
      <c r="C40" s="334"/>
      <c r="D40" s="334"/>
      <c r="E40" s="334"/>
      <c r="F40" s="379" t="s">
        <v>922</v>
      </c>
      <c r="G40" s="379" t="s">
        <v>922</v>
      </c>
      <c r="H40" s="334"/>
      <c r="I40" s="334"/>
      <c r="J40" s="84" t="s">
        <v>924</v>
      </c>
    </row>
    <row r="41" spans="1:10" s="57" customFormat="1" ht="18" customHeight="1">
      <c r="A41" s="380"/>
      <c r="B41" s="380"/>
      <c r="C41" s="380"/>
      <c r="D41" s="380"/>
      <c r="E41" s="380"/>
      <c r="F41" s="380"/>
      <c r="G41" s="380"/>
      <c r="H41" s="380"/>
      <c r="I41" s="380"/>
      <c r="J41" s="381"/>
    </row>
    <row r="42" spans="1:10" s="57" customFormat="1"/>
    <row r="43" spans="1:10" s="57" customFormat="1"/>
    <row r="44" spans="1:10" s="57" customFormat="1">
      <c r="B44" s="276" t="s">
        <v>10</v>
      </c>
    </row>
    <row r="45" spans="1:10" s="57" customFormat="1">
      <c r="B45" s="276">
        <f>SUM(C6,C9,C12,C16,C19,C22,C25,C28,C31,C35)</f>
        <v>326356.58</v>
      </c>
    </row>
    <row r="46" spans="1:10" s="57" customFormat="1">
      <c r="B46" s="284" t="s">
        <v>272</v>
      </c>
    </row>
    <row r="47" spans="1:10" s="57" customFormat="1">
      <c r="B47" s="285">
        <v>30000000</v>
      </c>
    </row>
    <row r="48" spans="1:10" s="57" customFormat="1"/>
    <row r="49" s="57" customFormat="1"/>
    <row r="50" s="57" customFormat="1"/>
    <row r="51" s="57" customFormat="1"/>
    <row r="52" s="57" customFormat="1" ht="18" customHeight="1"/>
    <row r="53" s="57" customFormat="1" ht="18" customHeight="1"/>
    <row r="54" s="57" customFormat="1"/>
    <row r="55" s="57" customFormat="1" ht="18" customHeight="1"/>
  </sheetData>
  <mergeCells count="3">
    <mergeCell ref="A1:J1"/>
    <mergeCell ref="A2:J2"/>
    <mergeCell ref="A3:J3"/>
  </mergeCells>
  <printOptions horizontalCentered="1"/>
  <pageMargins left="0.70866141732283472" right="0.70866141732283472" top="0.74803149606299213" bottom="0.74803149606299213" header="0.31496062992125984" footer="0.31496062992125984"/>
  <pageSetup scale="4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BA764-4B23-4C2F-BCFF-5046DF2497FF}">
  <dimension ref="A1:J78"/>
  <sheetViews>
    <sheetView view="pageBreakPreview" topLeftCell="A49" zoomScaleNormal="69" zoomScaleSheetLayoutView="100" workbookViewId="0">
      <selection activeCell="D26" sqref="D26"/>
    </sheetView>
  </sheetViews>
  <sheetFormatPr defaultColWidth="9" defaultRowHeight="27"/>
  <cols>
    <col min="1" max="1" width="6.85546875" style="50" customWidth="1"/>
    <col min="2" max="2" width="61.28515625" style="46" customWidth="1"/>
    <col min="3" max="3" width="17.42578125" style="136" customWidth="1"/>
    <col min="4" max="4" width="16.7109375" style="46" customWidth="1"/>
    <col min="5" max="5" width="11.140625" style="414" customWidth="1"/>
    <col min="6" max="6" width="49.42578125" style="51" customWidth="1"/>
    <col min="7" max="7" width="48.7109375" style="51" customWidth="1"/>
    <col min="8" max="9" width="18.7109375" style="415" bestFit="1" customWidth="1"/>
    <col min="10" max="10" width="22.85546875" style="250" customWidth="1"/>
    <col min="11" max="16384" width="9" style="46"/>
  </cols>
  <sheetData>
    <row r="1" spans="1:10">
      <c r="A1" s="457" t="s">
        <v>723</v>
      </c>
      <c r="B1" s="457"/>
      <c r="C1" s="457"/>
      <c r="D1" s="457"/>
      <c r="E1" s="457"/>
      <c r="F1" s="457"/>
      <c r="G1" s="457"/>
      <c r="H1" s="457"/>
      <c r="I1" s="457"/>
      <c r="J1" s="457"/>
    </row>
    <row r="2" spans="1:10">
      <c r="A2" s="457" t="s">
        <v>0</v>
      </c>
      <c r="B2" s="457"/>
      <c r="C2" s="457"/>
      <c r="D2" s="457"/>
      <c r="E2" s="457"/>
      <c r="F2" s="457"/>
      <c r="G2" s="457"/>
      <c r="H2" s="457"/>
      <c r="I2" s="457"/>
      <c r="J2" s="457"/>
    </row>
    <row r="3" spans="1:10">
      <c r="A3" s="457" t="s">
        <v>722</v>
      </c>
      <c r="B3" s="457"/>
      <c r="C3" s="457"/>
      <c r="D3" s="457"/>
      <c r="E3" s="457"/>
      <c r="F3" s="457"/>
      <c r="G3" s="457"/>
      <c r="H3" s="457"/>
      <c r="I3" s="457"/>
      <c r="J3" s="457"/>
    </row>
    <row r="4" spans="1:10">
      <c r="A4" s="47"/>
      <c r="B4" s="48"/>
      <c r="C4" s="49"/>
      <c r="D4" s="382"/>
      <c r="E4" s="364"/>
      <c r="H4" s="51"/>
      <c r="I4" s="51"/>
    </row>
    <row r="5" spans="1:10" s="57" customFormat="1" ht="108">
      <c r="A5" s="52" t="s">
        <v>1</v>
      </c>
      <c r="B5" s="52" t="s">
        <v>2</v>
      </c>
      <c r="C5" s="52" t="s">
        <v>3</v>
      </c>
      <c r="D5" s="54" t="s">
        <v>976</v>
      </c>
      <c r="E5" s="365" t="s">
        <v>4</v>
      </c>
      <c r="F5" s="54" t="s">
        <v>5</v>
      </c>
      <c r="G5" s="54" t="s">
        <v>6</v>
      </c>
      <c r="H5" s="54" t="s">
        <v>7</v>
      </c>
      <c r="I5" s="54" t="s">
        <v>8</v>
      </c>
      <c r="J5" s="54" t="s">
        <v>9</v>
      </c>
    </row>
    <row r="6" spans="1:10" s="57" customFormat="1" ht="21.6" customHeight="1">
      <c r="A6" s="315">
        <v>1</v>
      </c>
      <c r="B6" s="383" t="s">
        <v>925</v>
      </c>
      <c r="C6" s="384">
        <v>7600000</v>
      </c>
      <c r="D6" s="384">
        <v>7586746.4000000004</v>
      </c>
      <c r="E6" s="385" t="s">
        <v>272</v>
      </c>
      <c r="F6" s="255" t="s">
        <v>928</v>
      </c>
      <c r="G6" s="255" t="s">
        <v>928</v>
      </c>
      <c r="H6" s="92" t="s">
        <v>953</v>
      </c>
      <c r="I6" s="92" t="s">
        <v>953</v>
      </c>
      <c r="J6" s="93" t="s">
        <v>930</v>
      </c>
    </row>
    <row r="7" spans="1:10" s="57" customFormat="1" ht="54">
      <c r="A7" s="261"/>
      <c r="B7" s="261" t="s">
        <v>926</v>
      </c>
      <c r="C7" s="261"/>
      <c r="D7" s="386"/>
      <c r="E7" s="387"/>
      <c r="F7" s="260" t="s">
        <v>929</v>
      </c>
      <c r="G7" s="260" t="s">
        <v>929</v>
      </c>
      <c r="H7" s="386"/>
      <c r="I7" s="386"/>
      <c r="J7" s="84" t="s">
        <v>931</v>
      </c>
    </row>
    <row r="8" spans="1:10" s="57" customFormat="1">
      <c r="A8" s="261"/>
      <c r="B8" s="261" t="s">
        <v>927</v>
      </c>
      <c r="C8" s="261"/>
      <c r="D8" s="386"/>
      <c r="E8" s="387"/>
      <c r="F8" s="260"/>
      <c r="G8" s="260"/>
      <c r="H8" s="386"/>
      <c r="I8" s="386"/>
      <c r="J8" s="386"/>
    </row>
    <row r="9" spans="1:10" s="57" customFormat="1">
      <c r="A9" s="388"/>
      <c r="B9" s="388"/>
      <c r="C9" s="388"/>
      <c r="D9" s="389"/>
      <c r="E9" s="390"/>
      <c r="F9" s="266"/>
      <c r="G9" s="266"/>
      <c r="H9" s="389"/>
      <c r="I9" s="389"/>
      <c r="J9" s="389"/>
    </row>
    <row r="10" spans="1:10" s="57" customFormat="1">
      <c r="A10" s="58">
        <v>2</v>
      </c>
      <c r="B10" s="90" t="s">
        <v>621</v>
      </c>
      <c r="C10" s="80">
        <v>75000</v>
      </c>
      <c r="D10" s="80">
        <v>75000</v>
      </c>
      <c r="E10" s="61" t="s">
        <v>10</v>
      </c>
      <c r="F10" s="367" t="s">
        <v>466</v>
      </c>
      <c r="G10" s="367" t="s">
        <v>466</v>
      </c>
      <c r="H10" s="63" t="s">
        <v>12</v>
      </c>
      <c r="I10" s="63" t="s">
        <v>12</v>
      </c>
      <c r="J10" s="93" t="s">
        <v>662</v>
      </c>
    </row>
    <row r="11" spans="1:10" s="57" customFormat="1">
      <c r="A11" s="64"/>
      <c r="B11" s="65" t="s">
        <v>660</v>
      </c>
      <c r="C11" s="66"/>
      <c r="D11" s="67"/>
      <c r="E11" s="68"/>
      <c r="F11" s="368" t="s">
        <v>661</v>
      </c>
      <c r="G11" s="368" t="s">
        <v>661</v>
      </c>
      <c r="H11" s="70"/>
      <c r="I11" s="70"/>
      <c r="J11" s="84" t="s">
        <v>663</v>
      </c>
    </row>
    <row r="12" spans="1:10" s="57" customFormat="1">
      <c r="A12" s="64"/>
      <c r="B12" s="65" t="s">
        <v>659</v>
      </c>
      <c r="C12" s="66"/>
      <c r="D12" s="67"/>
      <c r="E12" s="68"/>
      <c r="F12" s="368"/>
      <c r="G12" s="368"/>
      <c r="H12" s="70"/>
      <c r="I12" s="70"/>
      <c r="J12" s="84"/>
    </row>
    <row r="13" spans="1:10" s="57" customFormat="1">
      <c r="A13" s="71"/>
      <c r="B13" s="72"/>
      <c r="C13" s="321"/>
      <c r="D13" s="74"/>
      <c r="E13" s="75"/>
      <c r="F13" s="369"/>
      <c r="G13" s="369"/>
      <c r="H13" s="77"/>
      <c r="I13" s="77"/>
      <c r="J13" s="78"/>
    </row>
    <row r="14" spans="1:10" s="57" customFormat="1">
      <c r="A14" s="58">
        <v>3</v>
      </c>
      <c r="B14" s="79" t="s">
        <v>664</v>
      </c>
      <c r="C14" s="60">
        <v>3370</v>
      </c>
      <c r="D14" s="60">
        <v>3370</v>
      </c>
      <c r="E14" s="81" t="s">
        <v>10</v>
      </c>
      <c r="F14" s="367" t="s">
        <v>665</v>
      </c>
      <c r="G14" s="367" t="s">
        <v>665</v>
      </c>
      <c r="H14" s="63" t="s">
        <v>12</v>
      </c>
      <c r="I14" s="63" t="s">
        <v>12</v>
      </c>
      <c r="J14" s="93" t="s">
        <v>667</v>
      </c>
    </row>
    <row r="15" spans="1:10" s="57" customFormat="1">
      <c r="A15" s="64"/>
      <c r="B15" s="65"/>
      <c r="C15" s="66"/>
      <c r="D15" s="67"/>
      <c r="E15" s="68"/>
      <c r="F15" s="83" t="s">
        <v>666</v>
      </c>
      <c r="G15" s="83" t="s">
        <v>666</v>
      </c>
      <c r="H15" s="70"/>
      <c r="I15" s="70"/>
      <c r="J15" s="84" t="s">
        <v>668</v>
      </c>
    </row>
    <row r="16" spans="1:10" s="57" customFormat="1">
      <c r="A16" s="118"/>
      <c r="B16" s="269"/>
      <c r="C16" s="130"/>
      <c r="D16" s="131"/>
      <c r="E16" s="75"/>
      <c r="F16" s="370"/>
      <c r="G16" s="370"/>
      <c r="H16" s="77"/>
      <c r="I16" s="77"/>
      <c r="J16" s="78"/>
    </row>
    <row r="17" spans="1:10" s="57" customFormat="1">
      <c r="A17" s="58">
        <v>4</v>
      </c>
      <c r="B17" s="79" t="s">
        <v>610</v>
      </c>
      <c r="C17" s="60">
        <v>1500</v>
      </c>
      <c r="D17" s="60">
        <v>1500</v>
      </c>
      <c r="E17" s="81" t="s">
        <v>10</v>
      </c>
      <c r="F17" s="367" t="s">
        <v>670</v>
      </c>
      <c r="G17" s="367" t="s">
        <v>670</v>
      </c>
      <c r="H17" s="63" t="s">
        <v>12</v>
      </c>
      <c r="I17" s="63" t="s">
        <v>12</v>
      </c>
      <c r="J17" s="93" t="s">
        <v>672</v>
      </c>
    </row>
    <row r="18" spans="1:10" s="57" customFormat="1">
      <c r="A18" s="94"/>
      <c r="B18" s="271" t="s">
        <v>669</v>
      </c>
      <c r="C18" s="106"/>
      <c r="D18" s="107"/>
      <c r="E18" s="68"/>
      <c r="F18" s="86" t="s">
        <v>671</v>
      </c>
      <c r="G18" s="86" t="s">
        <v>671</v>
      </c>
      <c r="H18" s="70"/>
      <c r="I18" s="70"/>
      <c r="J18" s="84" t="s">
        <v>673</v>
      </c>
    </row>
    <row r="19" spans="1:10" s="57" customFormat="1">
      <c r="A19" s="94"/>
      <c r="B19" s="391">
        <v>45866</v>
      </c>
      <c r="C19" s="66"/>
      <c r="D19" s="67"/>
      <c r="E19" s="68"/>
      <c r="F19" s="86"/>
      <c r="G19" s="86"/>
      <c r="H19" s="70"/>
      <c r="I19" s="70"/>
      <c r="J19" s="84"/>
    </row>
    <row r="20" spans="1:10" s="57" customFormat="1">
      <c r="A20" s="71"/>
      <c r="B20" s="110"/>
      <c r="C20" s="286"/>
      <c r="D20" s="287"/>
      <c r="E20" s="111"/>
      <c r="F20" s="370"/>
      <c r="G20" s="370"/>
      <c r="H20" s="77"/>
      <c r="I20" s="77"/>
      <c r="J20" s="78"/>
    </row>
    <row r="21" spans="1:10" s="57" customFormat="1">
      <c r="A21" s="58">
        <v>5</v>
      </c>
      <c r="B21" s="103" t="s">
        <v>719</v>
      </c>
      <c r="C21" s="359">
        <v>3300</v>
      </c>
      <c r="D21" s="359">
        <v>3300</v>
      </c>
      <c r="E21" s="112" t="s">
        <v>10</v>
      </c>
      <c r="F21" s="367" t="s">
        <v>607</v>
      </c>
      <c r="G21" s="367" t="s">
        <v>607</v>
      </c>
      <c r="H21" s="63" t="s">
        <v>12</v>
      </c>
      <c r="I21" s="63" t="s">
        <v>12</v>
      </c>
      <c r="J21" s="93" t="s">
        <v>675</v>
      </c>
    </row>
    <row r="22" spans="1:10" s="57" customFormat="1">
      <c r="A22" s="64"/>
      <c r="B22" s="325" t="s">
        <v>720</v>
      </c>
      <c r="C22" s="66"/>
      <c r="D22" s="67"/>
      <c r="E22" s="108"/>
      <c r="F22" s="109" t="s">
        <v>674</v>
      </c>
      <c r="G22" s="109" t="s">
        <v>674</v>
      </c>
      <c r="H22" s="70"/>
      <c r="I22" s="70"/>
      <c r="J22" s="84" t="s">
        <v>673</v>
      </c>
    </row>
    <row r="23" spans="1:10" s="57" customFormat="1">
      <c r="A23" s="64"/>
      <c r="B23" s="325" t="s">
        <v>721</v>
      </c>
      <c r="C23" s="66"/>
      <c r="D23" s="67"/>
      <c r="E23" s="108"/>
      <c r="F23" s="109"/>
      <c r="G23" s="109"/>
      <c r="H23" s="70"/>
      <c r="I23" s="70"/>
      <c r="J23" s="84"/>
    </row>
    <row r="24" spans="1:10" s="57" customFormat="1">
      <c r="A24" s="71"/>
      <c r="B24" s="392"/>
      <c r="C24" s="73"/>
      <c r="D24" s="74"/>
      <c r="E24" s="111"/>
      <c r="F24" s="362"/>
      <c r="G24" s="362"/>
      <c r="H24" s="77"/>
      <c r="I24" s="77"/>
      <c r="J24" s="78"/>
    </row>
    <row r="25" spans="1:10" s="57" customFormat="1">
      <c r="A25" s="58">
        <v>6</v>
      </c>
      <c r="B25" s="103" t="s">
        <v>676</v>
      </c>
      <c r="C25" s="85">
        <v>6400</v>
      </c>
      <c r="D25" s="85">
        <v>6400</v>
      </c>
      <c r="E25" s="112" t="s">
        <v>10</v>
      </c>
      <c r="F25" s="367" t="s">
        <v>678</v>
      </c>
      <c r="G25" s="367" t="s">
        <v>678</v>
      </c>
      <c r="H25" s="63" t="s">
        <v>12</v>
      </c>
      <c r="I25" s="63" t="s">
        <v>12</v>
      </c>
      <c r="J25" s="93" t="s">
        <v>680</v>
      </c>
    </row>
    <row r="26" spans="1:10" s="57" customFormat="1">
      <c r="A26" s="64"/>
      <c r="B26" s="325" t="s">
        <v>677</v>
      </c>
      <c r="C26" s="113"/>
      <c r="D26" s="67"/>
      <c r="E26" s="108"/>
      <c r="F26" s="109" t="s">
        <v>679</v>
      </c>
      <c r="G26" s="109" t="s">
        <v>679</v>
      </c>
      <c r="H26" s="70"/>
      <c r="I26" s="70"/>
      <c r="J26" s="84" t="s">
        <v>673</v>
      </c>
    </row>
    <row r="27" spans="1:10" s="57" customFormat="1">
      <c r="A27" s="71"/>
      <c r="B27" s="393"/>
      <c r="C27" s="127"/>
      <c r="D27" s="74"/>
      <c r="E27" s="111"/>
      <c r="F27" s="76"/>
      <c r="G27" s="76"/>
      <c r="H27" s="77"/>
      <c r="I27" s="77"/>
      <c r="J27" s="78"/>
    </row>
    <row r="28" spans="1:10" s="57" customFormat="1">
      <c r="A28" s="58">
        <v>7</v>
      </c>
      <c r="B28" s="103" t="s">
        <v>681</v>
      </c>
      <c r="C28" s="359">
        <v>2920</v>
      </c>
      <c r="D28" s="359">
        <v>2920</v>
      </c>
      <c r="E28" s="112" t="s">
        <v>10</v>
      </c>
      <c r="F28" s="367" t="s">
        <v>13</v>
      </c>
      <c r="G28" s="367" t="s">
        <v>13</v>
      </c>
      <c r="H28" s="63" t="s">
        <v>12</v>
      </c>
      <c r="I28" s="63" t="s">
        <v>12</v>
      </c>
      <c r="J28" s="93" t="s">
        <v>683</v>
      </c>
    </row>
    <row r="29" spans="1:10" s="57" customFormat="1">
      <c r="A29" s="64"/>
      <c r="B29" s="325"/>
      <c r="C29" s="130"/>
      <c r="D29" s="131"/>
      <c r="E29" s="124"/>
      <c r="F29" s="86" t="s">
        <v>682</v>
      </c>
      <c r="G29" s="86" t="s">
        <v>682</v>
      </c>
      <c r="H29" s="132"/>
      <c r="I29" s="132"/>
      <c r="J29" s="84" t="s">
        <v>673</v>
      </c>
    </row>
    <row r="30" spans="1:10" s="57" customFormat="1">
      <c r="A30" s="71"/>
      <c r="B30" s="393"/>
      <c r="C30" s="88"/>
      <c r="D30" s="74"/>
      <c r="E30" s="111"/>
      <c r="F30" s="370"/>
      <c r="G30" s="370"/>
      <c r="H30" s="77"/>
      <c r="I30" s="77"/>
      <c r="J30" s="78"/>
    </row>
    <row r="31" spans="1:10" s="57" customFormat="1">
      <c r="A31" s="58">
        <v>8</v>
      </c>
      <c r="B31" s="115" t="s">
        <v>684</v>
      </c>
      <c r="C31" s="85">
        <v>1470</v>
      </c>
      <c r="D31" s="85">
        <v>1470</v>
      </c>
      <c r="E31" s="112" t="s">
        <v>10</v>
      </c>
      <c r="F31" s="104" t="s">
        <v>13</v>
      </c>
      <c r="G31" s="104" t="s">
        <v>13</v>
      </c>
      <c r="H31" s="63" t="s">
        <v>12</v>
      </c>
      <c r="I31" s="63" t="s">
        <v>12</v>
      </c>
      <c r="J31" s="93" t="s">
        <v>686</v>
      </c>
    </row>
    <row r="32" spans="1:10" s="57" customFormat="1">
      <c r="A32" s="64"/>
      <c r="B32" s="325"/>
      <c r="C32" s="96"/>
      <c r="D32" s="67"/>
      <c r="E32" s="108"/>
      <c r="F32" s="109" t="s">
        <v>685</v>
      </c>
      <c r="G32" s="109" t="s">
        <v>685</v>
      </c>
      <c r="H32" s="70"/>
      <c r="I32" s="70"/>
      <c r="J32" s="84" t="s">
        <v>673</v>
      </c>
    </row>
    <row r="33" spans="1:10" s="57" customFormat="1">
      <c r="A33" s="71"/>
      <c r="B33" s="393"/>
      <c r="C33" s="88"/>
      <c r="D33" s="74"/>
      <c r="E33" s="111"/>
      <c r="F33" s="394"/>
      <c r="G33" s="394"/>
      <c r="H33" s="77"/>
      <c r="I33" s="77"/>
      <c r="J33" s="78"/>
    </row>
    <row r="34" spans="1:10" s="57" customFormat="1">
      <c r="A34" s="58">
        <v>9</v>
      </c>
      <c r="B34" s="103" t="s">
        <v>687</v>
      </c>
      <c r="C34" s="60">
        <v>141000</v>
      </c>
      <c r="D34" s="60">
        <v>141000</v>
      </c>
      <c r="E34" s="112" t="s">
        <v>10</v>
      </c>
      <c r="F34" s="367" t="s">
        <v>466</v>
      </c>
      <c r="G34" s="367" t="s">
        <v>466</v>
      </c>
      <c r="H34" s="63" t="s">
        <v>12</v>
      </c>
      <c r="I34" s="63" t="s">
        <v>12</v>
      </c>
      <c r="J34" s="93" t="s">
        <v>693</v>
      </c>
    </row>
    <row r="35" spans="1:10" s="57" customFormat="1">
      <c r="A35" s="64"/>
      <c r="B35" s="395" t="s">
        <v>688</v>
      </c>
      <c r="C35" s="106"/>
      <c r="D35" s="107"/>
      <c r="E35" s="133"/>
      <c r="F35" s="86" t="s">
        <v>692</v>
      </c>
      <c r="G35" s="86" t="s">
        <v>692</v>
      </c>
      <c r="H35" s="134"/>
      <c r="I35" s="134"/>
      <c r="J35" s="84" t="s">
        <v>673</v>
      </c>
    </row>
    <row r="36" spans="1:10" s="57" customFormat="1">
      <c r="A36" s="64"/>
      <c r="B36" s="395" t="s">
        <v>689</v>
      </c>
      <c r="C36" s="106"/>
      <c r="D36" s="107"/>
      <c r="E36" s="133"/>
      <c r="F36" s="396"/>
      <c r="G36" s="396"/>
      <c r="H36" s="134"/>
      <c r="I36" s="134"/>
      <c r="J36" s="84"/>
    </row>
    <row r="37" spans="1:10" s="57" customFormat="1">
      <c r="A37" s="64"/>
      <c r="B37" s="395" t="s">
        <v>690</v>
      </c>
      <c r="C37" s="106"/>
      <c r="D37" s="107"/>
      <c r="E37" s="397"/>
      <c r="F37" s="398"/>
      <c r="G37" s="398"/>
      <c r="H37" s="134"/>
      <c r="I37" s="134"/>
      <c r="J37" s="84"/>
    </row>
    <row r="38" spans="1:10" s="57" customFormat="1">
      <c r="A38" s="64"/>
      <c r="B38" s="395" t="s">
        <v>691</v>
      </c>
      <c r="C38" s="106"/>
      <c r="D38" s="107"/>
      <c r="E38" s="397"/>
      <c r="F38" s="398"/>
      <c r="G38" s="398"/>
      <c r="H38" s="134"/>
      <c r="I38" s="134"/>
      <c r="J38" s="84"/>
    </row>
    <row r="39" spans="1:10" s="57" customFormat="1">
      <c r="A39" s="71"/>
      <c r="B39" s="393"/>
      <c r="C39" s="321"/>
      <c r="D39" s="287"/>
      <c r="E39" s="399"/>
      <c r="F39" s="394"/>
      <c r="G39" s="394"/>
      <c r="H39" s="125"/>
      <c r="I39" s="125"/>
      <c r="J39" s="78"/>
    </row>
    <row r="40" spans="1:10" s="57" customFormat="1">
      <c r="A40" s="58">
        <v>10</v>
      </c>
      <c r="B40" s="103" t="s">
        <v>493</v>
      </c>
      <c r="C40" s="357">
        <v>5140</v>
      </c>
      <c r="D40" s="60">
        <v>5140</v>
      </c>
      <c r="E40" s="329" t="s">
        <v>10</v>
      </c>
      <c r="F40" s="367" t="s">
        <v>13</v>
      </c>
      <c r="G40" s="367" t="s">
        <v>13</v>
      </c>
      <c r="H40" s="63" t="s">
        <v>12</v>
      </c>
      <c r="I40" s="63" t="s">
        <v>12</v>
      </c>
      <c r="J40" s="93" t="s">
        <v>695</v>
      </c>
    </row>
    <row r="41" spans="1:10" s="126" customFormat="1" ht="18" customHeight="1">
      <c r="A41" s="281"/>
      <c r="B41" s="325"/>
      <c r="C41" s="66"/>
      <c r="D41" s="67"/>
      <c r="E41" s="108"/>
      <c r="F41" s="368" t="s">
        <v>694</v>
      </c>
      <c r="G41" s="368" t="s">
        <v>694</v>
      </c>
      <c r="H41" s="134"/>
      <c r="I41" s="70"/>
      <c r="J41" s="84" t="s">
        <v>673</v>
      </c>
    </row>
    <row r="42" spans="1:10" s="57" customFormat="1">
      <c r="A42" s="116"/>
      <c r="B42" s="393"/>
      <c r="C42" s="73"/>
      <c r="D42" s="74"/>
      <c r="E42" s="111"/>
      <c r="F42" s="369"/>
      <c r="G42" s="369"/>
      <c r="H42" s="77"/>
      <c r="I42" s="77"/>
      <c r="J42" s="78"/>
    </row>
    <row r="43" spans="1:10" s="57" customFormat="1">
      <c r="A43" s="58">
        <v>11</v>
      </c>
      <c r="B43" s="103" t="s">
        <v>696</v>
      </c>
      <c r="C43" s="91">
        <v>500000</v>
      </c>
      <c r="D43" s="91">
        <v>500000</v>
      </c>
      <c r="E43" s="112" t="s">
        <v>10</v>
      </c>
      <c r="F43" s="367" t="s">
        <v>462</v>
      </c>
      <c r="G43" s="367" t="s">
        <v>462</v>
      </c>
      <c r="H43" s="63" t="s">
        <v>12</v>
      </c>
      <c r="I43" s="63" t="s">
        <v>12</v>
      </c>
      <c r="J43" s="93" t="s">
        <v>699</v>
      </c>
    </row>
    <row r="44" spans="1:10" s="57" customFormat="1">
      <c r="A44" s="64"/>
      <c r="B44" s="325" t="s">
        <v>697</v>
      </c>
      <c r="C44" s="375"/>
      <c r="D44" s="67"/>
      <c r="E44" s="108"/>
      <c r="F44" s="96" t="s">
        <v>958</v>
      </c>
      <c r="G44" s="96" t="s">
        <v>958</v>
      </c>
      <c r="H44" s="70"/>
      <c r="I44" s="70"/>
      <c r="J44" s="84" t="s">
        <v>673</v>
      </c>
    </row>
    <row r="45" spans="1:10" s="57" customFormat="1">
      <c r="A45" s="94"/>
      <c r="B45" s="376" t="s">
        <v>698</v>
      </c>
      <c r="C45" s="113"/>
      <c r="D45" s="67"/>
      <c r="E45" s="108"/>
      <c r="F45" s="109"/>
      <c r="G45" s="109"/>
      <c r="H45" s="70"/>
      <c r="I45" s="70"/>
      <c r="J45" s="84"/>
    </row>
    <row r="46" spans="1:10" s="57" customFormat="1">
      <c r="A46" s="71"/>
      <c r="B46" s="393"/>
      <c r="C46" s="127"/>
      <c r="D46" s="74"/>
      <c r="E46" s="111"/>
      <c r="F46" s="76"/>
      <c r="G46" s="76"/>
      <c r="H46" s="77"/>
      <c r="I46" s="77"/>
      <c r="J46" s="78"/>
    </row>
    <row r="47" spans="1:10" s="57" customFormat="1">
      <c r="A47" s="58">
        <v>12</v>
      </c>
      <c r="B47" s="103" t="s">
        <v>700</v>
      </c>
      <c r="C47" s="91">
        <v>8145</v>
      </c>
      <c r="D47" s="91">
        <v>8145</v>
      </c>
      <c r="E47" s="112" t="s">
        <v>10</v>
      </c>
      <c r="F47" s="104" t="s">
        <v>437</v>
      </c>
      <c r="G47" s="104" t="s">
        <v>437</v>
      </c>
      <c r="H47" s="63" t="s">
        <v>12</v>
      </c>
      <c r="I47" s="63" t="s">
        <v>12</v>
      </c>
      <c r="J47" s="93" t="s">
        <v>702</v>
      </c>
    </row>
    <row r="48" spans="1:10" s="57" customFormat="1">
      <c r="A48" s="64"/>
      <c r="B48" s="325"/>
      <c r="C48" s="113"/>
      <c r="D48" s="67"/>
      <c r="E48" s="108"/>
      <c r="F48" s="96" t="s">
        <v>701</v>
      </c>
      <c r="G48" s="96" t="s">
        <v>701</v>
      </c>
      <c r="H48" s="70"/>
      <c r="I48" s="70"/>
      <c r="J48" s="84" t="s">
        <v>703</v>
      </c>
    </row>
    <row r="49" spans="1:10" s="57" customFormat="1" ht="18" customHeight="1">
      <c r="A49" s="116"/>
      <c r="B49" s="393"/>
      <c r="C49" s="73"/>
      <c r="D49" s="74"/>
      <c r="E49" s="111"/>
      <c r="F49" s="76"/>
      <c r="G49" s="76"/>
      <c r="H49" s="77"/>
      <c r="I49" s="77"/>
      <c r="J49" s="78"/>
    </row>
    <row r="50" spans="1:10" s="57" customFormat="1">
      <c r="A50" s="58">
        <v>13</v>
      </c>
      <c r="B50" s="103" t="s">
        <v>704</v>
      </c>
      <c r="C50" s="91">
        <v>8460</v>
      </c>
      <c r="D50" s="91">
        <v>8460</v>
      </c>
      <c r="E50" s="112" t="s">
        <v>10</v>
      </c>
      <c r="F50" s="104" t="s">
        <v>437</v>
      </c>
      <c r="G50" s="104" t="s">
        <v>437</v>
      </c>
      <c r="H50" s="63" t="s">
        <v>12</v>
      </c>
      <c r="I50" s="63" t="s">
        <v>12</v>
      </c>
      <c r="J50" s="93" t="s">
        <v>706</v>
      </c>
    </row>
    <row r="51" spans="1:10" s="57" customFormat="1">
      <c r="A51" s="94"/>
      <c r="B51" s="325"/>
      <c r="C51" s="66"/>
      <c r="D51" s="67"/>
      <c r="E51" s="108"/>
      <c r="F51" s="96" t="s">
        <v>705</v>
      </c>
      <c r="G51" s="96" t="s">
        <v>705</v>
      </c>
      <c r="H51" s="70"/>
      <c r="I51" s="70"/>
      <c r="J51" s="84" t="s">
        <v>703</v>
      </c>
    </row>
    <row r="52" spans="1:10" s="57" customFormat="1">
      <c r="A52" s="116"/>
      <c r="B52" s="393"/>
      <c r="C52" s="73"/>
      <c r="D52" s="74"/>
      <c r="E52" s="111"/>
      <c r="F52" s="76"/>
      <c r="G52" s="76"/>
      <c r="H52" s="77"/>
      <c r="I52" s="77"/>
      <c r="J52" s="78"/>
    </row>
    <row r="53" spans="1:10" s="57" customFormat="1">
      <c r="A53" s="58">
        <v>14</v>
      </c>
      <c r="B53" s="103" t="s">
        <v>707</v>
      </c>
      <c r="C53" s="91">
        <v>20000</v>
      </c>
      <c r="D53" s="91">
        <v>20000</v>
      </c>
      <c r="E53" s="112" t="s">
        <v>10</v>
      </c>
      <c r="F53" s="104" t="s">
        <v>556</v>
      </c>
      <c r="G53" s="104" t="s">
        <v>556</v>
      </c>
      <c r="H53" s="63" t="s">
        <v>12</v>
      </c>
      <c r="I53" s="63" t="s">
        <v>12</v>
      </c>
      <c r="J53" s="93" t="s">
        <v>709</v>
      </c>
    </row>
    <row r="54" spans="1:10" s="57" customFormat="1">
      <c r="A54" s="94"/>
      <c r="B54" s="325" t="s">
        <v>708</v>
      </c>
      <c r="C54" s="66"/>
      <c r="D54" s="67"/>
      <c r="E54" s="108"/>
      <c r="F54" s="96" t="s">
        <v>555</v>
      </c>
      <c r="G54" s="96" t="s">
        <v>555</v>
      </c>
      <c r="H54" s="70"/>
      <c r="I54" s="70"/>
      <c r="J54" s="84" t="s">
        <v>710</v>
      </c>
    </row>
    <row r="55" spans="1:10" s="57" customFormat="1">
      <c r="A55" s="71"/>
      <c r="B55" s="110"/>
      <c r="C55" s="88"/>
      <c r="D55" s="74"/>
      <c r="E55" s="111"/>
      <c r="F55" s="370"/>
      <c r="G55" s="400"/>
      <c r="H55" s="77"/>
      <c r="I55" s="77"/>
      <c r="J55" s="78"/>
    </row>
    <row r="56" spans="1:10" s="57" customFormat="1">
      <c r="A56" s="58">
        <v>15</v>
      </c>
      <c r="B56" s="103" t="s">
        <v>711</v>
      </c>
      <c r="C56" s="91">
        <v>1500</v>
      </c>
      <c r="D56" s="91">
        <v>1500</v>
      </c>
      <c r="E56" s="112" t="s">
        <v>10</v>
      </c>
      <c r="F56" s="104" t="s">
        <v>670</v>
      </c>
      <c r="G56" s="104" t="s">
        <v>670</v>
      </c>
      <c r="H56" s="63" t="s">
        <v>12</v>
      </c>
      <c r="I56" s="63" t="s">
        <v>12</v>
      </c>
      <c r="J56" s="93" t="s">
        <v>713</v>
      </c>
    </row>
    <row r="57" spans="1:10" s="57" customFormat="1">
      <c r="A57" s="64"/>
      <c r="B57" s="325" t="s">
        <v>712</v>
      </c>
      <c r="C57" s="113"/>
      <c r="D57" s="67"/>
      <c r="E57" s="108"/>
      <c r="F57" s="96" t="s">
        <v>671</v>
      </c>
      <c r="G57" s="96" t="s">
        <v>671</v>
      </c>
      <c r="H57" s="70"/>
      <c r="I57" s="70"/>
      <c r="J57" s="84" t="s">
        <v>710</v>
      </c>
    </row>
    <row r="58" spans="1:10" s="57" customFormat="1">
      <c r="A58" s="116"/>
      <c r="B58" s="393"/>
      <c r="C58" s="73"/>
      <c r="D58" s="74"/>
      <c r="E58" s="111"/>
      <c r="F58" s="76"/>
      <c r="G58" s="76"/>
      <c r="H58" s="77"/>
      <c r="I58" s="77"/>
      <c r="J58" s="78"/>
    </row>
    <row r="59" spans="1:10" s="57" customFormat="1">
      <c r="A59" s="58">
        <v>16</v>
      </c>
      <c r="B59" s="103" t="s">
        <v>83</v>
      </c>
      <c r="C59" s="401">
        <v>600</v>
      </c>
      <c r="D59" s="401">
        <v>600</v>
      </c>
      <c r="E59" s="112" t="s">
        <v>10</v>
      </c>
      <c r="F59" s="104" t="s">
        <v>13</v>
      </c>
      <c r="G59" s="104" t="s">
        <v>13</v>
      </c>
      <c r="H59" s="63" t="s">
        <v>12</v>
      </c>
      <c r="I59" s="63" t="s">
        <v>12</v>
      </c>
      <c r="J59" s="93" t="s">
        <v>714</v>
      </c>
    </row>
    <row r="60" spans="1:10" s="57" customFormat="1" ht="18" customHeight="1">
      <c r="A60" s="94"/>
      <c r="B60" s="325"/>
      <c r="C60" s="66"/>
      <c r="D60" s="67"/>
      <c r="E60" s="108"/>
      <c r="F60" s="96" t="s">
        <v>446</v>
      </c>
      <c r="G60" s="96" t="s">
        <v>446</v>
      </c>
      <c r="H60" s="70"/>
      <c r="I60" s="70"/>
      <c r="J60" s="84" t="s">
        <v>715</v>
      </c>
    </row>
    <row r="61" spans="1:10" s="57" customFormat="1" ht="18" customHeight="1">
      <c r="A61" s="116"/>
      <c r="B61" s="393"/>
      <c r="C61" s="73"/>
      <c r="D61" s="74"/>
      <c r="E61" s="111"/>
      <c r="F61" s="76"/>
      <c r="G61" s="76"/>
      <c r="H61" s="77"/>
      <c r="I61" s="77"/>
      <c r="J61" s="78"/>
    </row>
    <row r="62" spans="1:10" s="57" customFormat="1">
      <c r="A62" s="58">
        <v>17</v>
      </c>
      <c r="B62" s="103" t="s">
        <v>716</v>
      </c>
      <c r="C62" s="91">
        <v>6648000</v>
      </c>
      <c r="D62" s="91">
        <v>6648000</v>
      </c>
      <c r="E62" s="112" t="s">
        <v>143</v>
      </c>
      <c r="F62" s="104" t="s">
        <v>717</v>
      </c>
      <c r="G62" s="402" t="s">
        <v>717</v>
      </c>
      <c r="H62" s="63" t="s">
        <v>12</v>
      </c>
      <c r="I62" s="403" t="s">
        <v>12</v>
      </c>
      <c r="J62" s="93" t="s">
        <v>718</v>
      </c>
    </row>
    <row r="63" spans="1:10" s="57" customFormat="1" ht="18" customHeight="1">
      <c r="A63" s="94"/>
      <c r="B63" s="325"/>
      <c r="C63" s="404"/>
      <c r="D63" s="405"/>
      <c r="E63" s="108"/>
      <c r="F63" s="406" t="s">
        <v>959</v>
      </c>
      <c r="G63" s="407" t="s">
        <v>959</v>
      </c>
      <c r="H63" s="70"/>
      <c r="I63" s="408"/>
      <c r="J63" s="84" t="s">
        <v>715</v>
      </c>
    </row>
    <row r="64" spans="1:10">
      <c r="A64" s="116"/>
      <c r="B64" s="393"/>
      <c r="C64" s="409"/>
      <c r="D64" s="410"/>
      <c r="E64" s="411"/>
      <c r="F64" s="77"/>
      <c r="G64" s="412"/>
      <c r="H64" s="77"/>
      <c r="I64" s="412"/>
      <c r="J64" s="78"/>
    </row>
    <row r="65" spans="1:10">
      <c r="A65" s="46"/>
      <c r="C65" s="46"/>
      <c r="E65" s="46"/>
      <c r="F65" s="46"/>
      <c r="G65" s="46"/>
      <c r="H65" s="46"/>
      <c r="I65" s="46"/>
      <c r="J65" s="46"/>
    </row>
    <row r="66" spans="1:10">
      <c r="A66" s="46"/>
      <c r="C66" s="46"/>
      <c r="E66" s="46"/>
      <c r="F66" s="46"/>
      <c r="G66" s="46"/>
      <c r="H66" s="46"/>
      <c r="I66" s="46"/>
      <c r="J66" s="46"/>
    </row>
    <row r="67" spans="1:10">
      <c r="A67" s="46"/>
      <c r="B67" s="136" t="s">
        <v>10</v>
      </c>
      <c r="C67" s="46"/>
      <c r="E67" s="46"/>
      <c r="F67" s="46"/>
      <c r="G67" s="46"/>
      <c r="H67" s="46"/>
      <c r="I67" s="46"/>
      <c r="J67" s="46"/>
    </row>
    <row r="68" spans="1:10">
      <c r="A68" s="46"/>
      <c r="B68" s="137">
        <f>SUM(C10,C14,C17,C21,C25,C28,C31,C34,C40,C43,C47,C50,C53,C56,C59)</f>
        <v>778805</v>
      </c>
      <c r="C68" s="46"/>
      <c r="E68" s="46"/>
      <c r="F68" s="46"/>
      <c r="G68" s="46"/>
      <c r="H68" s="46"/>
      <c r="I68" s="46"/>
      <c r="J68" s="46"/>
    </row>
    <row r="69" spans="1:10">
      <c r="A69" s="46"/>
      <c r="B69" s="413" t="s">
        <v>272</v>
      </c>
      <c r="C69" s="46"/>
      <c r="E69" s="46"/>
      <c r="F69" s="46"/>
      <c r="G69" s="46"/>
      <c r="H69" s="46"/>
      <c r="I69" s="46"/>
      <c r="J69" s="46"/>
    </row>
    <row r="70" spans="1:10">
      <c r="A70" s="46"/>
      <c r="B70" s="135">
        <v>7600000</v>
      </c>
      <c r="C70" s="46"/>
      <c r="E70" s="46"/>
      <c r="F70" s="46"/>
      <c r="G70" s="46"/>
      <c r="H70" s="46"/>
      <c r="I70" s="46"/>
      <c r="J70" s="46"/>
    </row>
    <row r="71" spans="1:10">
      <c r="A71" s="46"/>
      <c r="B71" s="136" t="s">
        <v>143</v>
      </c>
      <c r="C71" s="46"/>
      <c r="E71" s="46"/>
      <c r="F71" s="46"/>
      <c r="G71" s="46"/>
      <c r="H71" s="46"/>
      <c r="I71" s="46"/>
      <c r="J71" s="46"/>
    </row>
    <row r="72" spans="1:10">
      <c r="A72" s="46"/>
      <c r="B72" s="135">
        <v>6648000</v>
      </c>
      <c r="C72" s="46"/>
      <c r="E72" s="46"/>
      <c r="F72" s="46"/>
      <c r="G72" s="46"/>
      <c r="H72" s="46"/>
      <c r="I72" s="46"/>
      <c r="J72" s="46"/>
    </row>
    <row r="73" spans="1:10">
      <c r="A73" s="46"/>
      <c r="C73" s="46"/>
      <c r="E73" s="46"/>
      <c r="F73" s="46"/>
      <c r="G73" s="46"/>
      <c r="H73" s="46"/>
      <c r="I73" s="46"/>
      <c r="J73" s="46"/>
    </row>
    <row r="74" spans="1:10">
      <c r="A74" s="46"/>
      <c r="C74" s="46"/>
      <c r="E74" s="46"/>
      <c r="F74" s="46"/>
      <c r="G74" s="46"/>
      <c r="H74" s="46"/>
      <c r="I74" s="46"/>
      <c r="J74" s="46"/>
    </row>
    <row r="75" spans="1:10">
      <c r="A75" s="46"/>
      <c r="C75" s="46"/>
      <c r="E75" s="46"/>
      <c r="F75" s="46"/>
      <c r="G75" s="46"/>
      <c r="H75" s="46"/>
      <c r="I75" s="46"/>
      <c r="J75" s="46"/>
    </row>
    <row r="76" spans="1:10">
      <c r="A76" s="46"/>
      <c r="C76" s="46"/>
      <c r="E76" s="46"/>
      <c r="F76" s="46"/>
      <c r="G76" s="46"/>
      <c r="H76" s="46"/>
      <c r="I76" s="46"/>
      <c r="J76" s="46"/>
    </row>
    <row r="77" spans="1:10">
      <c r="A77" s="46"/>
      <c r="C77" s="46"/>
      <c r="E77" s="46"/>
      <c r="F77" s="46"/>
      <c r="G77" s="46"/>
      <c r="H77" s="46"/>
      <c r="I77" s="46"/>
      <c r="J77" s="46"/>
    </row>
    <row r="78" spans="1:10">
      <c r="A78" s="46"/>
      <c r="C78" s="46"/>
      <c r="E78" s="46"/>
      <c r="F78" s="46"/>
      <c r="G78" s="46"/>
      <c r="H78" s="46"/>
      <c r="I78" s="46"/>
      <c r="J78" s="46"/>
    </row>
  </sheetData>
  <mergeCells count="3">
    <mergeCell ref="A1:J1"/>
    <mergeCell ref="A2:J2"/>
    <mergeCell ref="A3:J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fitToWidth="2" fitToHeight="2" orientation="landscape" r:id="rId1"/>
  <rowBreaks count="1" manualBreakCount="1">
    <brk id="33" max="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1ED97-C7C1-4542-ABF0-3DC1321E2DE8}">
  <sheetPr>
    <pageSetUpPr fitToPage="1"/>
  </sheetPr>
  <dimension ref="A1:L56"/>
  <sheetViews>
    <sheetView view="pageBreakPreview" topLeftCell="A31" zoomScaleNormal="91" zoomScaleSheetLayoutView="100" workbookViewId="0">
      <selection activeCell="D5" sqref="D5"/>
    </sheetView>
  </sheetViews>
  <sheetFormatPr defaultColWidth="9" defaultRowHeight="27"/>
  <cols>
    <col min="1" max="1" width="6.85546875" style="50" customWidth="1"/>
    <col min="2" max="2" width="61.28515625" style="46" customWidth="1"/>
    <col min="3" max="3" width="17.42578125" style="136" customWidth="1"/>
    <col min="4" max="4" width="15.28515625" style="46" customWidth="1"/>
    <col min="5" max="5" width="11.140625" style="364" customWidth="1"/>
    <col min="6" max="6" width="49.42578125" style="51" customWidth="1"/>
    <col min="7" max="7" width="48.7109375" style="51" customWidth="1"/>
    <col min="8" max="9" width="18.7109375" style="51" bestFit="1" customWidth="1"/>
    <col min="10" max="10" width="22.85546875" style="250" customWidth="1"/>
    <col min="11" max="11" width="9.85546875" style="46" bestFit="1" customWidth="1"/>
    <col min="12" max="12" width="12.42578125" style="46" bestFit="1" customWidth="1"/>
    <col min="13" max="16384" width="9" style="46"/>
  </cols>
  <sheetData>
    <row r="1" spans="1:12">
      <c r="A1" s="457" t="s">
        <v>724</v>
      </c>
      <c r="B1" s="457"/>
      <c r="C1" s="457"/>
      <c r="D1" s="457"/>
      <c r="E1" s="457"/>
      <c r="F1" s="457"/>
      <c r="G1" s="457"/>
      <c r="H1" s="457"/>
      <c r="I1" s="457"/>
      <c r="J1" s="457"/>
    </row>
    <row r="2" spans="1:12">
      <c r="A2" s="457" t="s">
        <v>0</v>
      </c>
      <c r="B2" s="457"/>
      <c r="C2" s="457"/>
      <c r="D2" s="457"/>
      <c r="E2" s="457"/>
      <c r="F2" s="457"/>
      <c r="G2" s="457"/>
      <c r="H2" s="457"/>
      <c r="I2" s="457"/>
      <c r="J2" s="457"/>
    </row>
    <row r="3" spans="1:12">
      <c r="A3" s="457" t="s">
        <v>725</v>
      </c>
      <c r="B3" s="457"/>
      <c r="C3" s="457"/>
      <c r="D3" s="457"/>
      <c r="E3" s="457"/>
      <c r="F3" s="457"/>
      <c r="G3" s="457"/>
      <c r="H3" s="457"/>
      <c r="I3" s="457"/>
      <c r="J3" s="457"/>
    </row>
    <row r="4" spans="1:12">
      <c r="A4" s="47"/>
      <c r="B4" s="48"/>
      <c r="C4" s="49"/>
      <c r="D4" s="48"/>
    </row>
    <row r="5" spans="1:12" s="57" customFormat="1" ht="108">
      <c r="A5" s="52" t="s">
        <v>1</v>
      </c>
      <c r="B5" s="52" t="s">
        <v>2</v>
      </c>
      <c r="C5" s="52" t="s">
        <v>3</v>
      </c>
      <c r="D5" s="52" t="s">
        <v>976</v>
      </c>
      <c r="E5" s="365" t="s">
        <v>4</v>
      </c>
      <c r="F5" s="54" t="s">
        <v>5</v>
      </c>
      <c r="G5" s="54" t="s">
        <v>6</v>
      </c>
      <c r="H5" s="54" t="s">
        <v>7</v>
      </c>
      <c r="I5" s="54" t="s">
        <v>8</v>
      </c>
      <c r="J5" s="54" t="s">
        <v>9</v>
      </c>
    </row>
    <row r="6" spans="1:12" s="57" customFormat="1">
      <c r="A6" s="58">
        <v>1</v>
      </c>
      <c r="B6" s="90" t="s">
        <v>771</v>
      </c>
      <c r="C6" s="80">
        <v>3600</v>
      </c>
      <c r="D6" s="80">
        <v>3600</v>
      </c>
      <c r="E6" s="61" t="s">
        <v>10</v>
      </c>
      <c r="F6" s="367" t="s">
        <v>729</v>
      </c>
      <c r="G6" s="367" t="s">
        <v>729</v>
      </c>
      <c r="H6" s="63" t="s">
        <v>12</v>
      </c>
      <c r="I6" s="63" t="s">
        <v>12</v>
      </c>
      <c r="J6" s="93" t="s">
        <v>730</v>
      </c>
    </row>
    <row r="7" spans="1:12" s="57" customFormat="1">
      <c r="A7" s="64"/>
      <c r="B7" s="65" t="s">
        <v>726</v>
      </c>
      <c r="C7" s="66"/>
      <c r="D7" s="67"/>
      <c r="E7" s="68"/>
      <c r="F7" s="368" t="s">
        <v>640</v>
      </c>
      <c r="G7" s="368" t="s">
        <v>640</v>
      </c>
      <c r="H7" s="70"/>
      <c r="I7" s="70"/>
      <c r="J7" s="84" t="s">
        <v>731</v>
      </c>
    </row>
    <row r="8" spans="1:12" s="57" customFormat="1">
      <c r="A8" s="64"/>
      <c r="B8" s="65" t="s">
        <v>727</v>
      </c>
      <c r="C8" s="66"/>
      <c r="D8" s="67"/>
      <c r="E8" s="68"/>
      <c r="F8" s="368"/>
      <c r="G8" s="368"/>
      <c r="H8" s="70"/>
      <c r="I8" s="70"/>
      <c r="J8" s="84"/>
    </row>
    <row r="9" spans="1:12" s="57" customFormat="1">
      <c r="A9" s="64"/>
      <c r="B9" s="65" t="s">
        <v>728</v>
      </c>
      <c r="C9" s="66"/>
      <c r="D9" s="67"/>
      <c r="E9" s="68"/>
      <c r="F9" s="368"/>
      <c r="G9" s="368"/>
      <c r="H9" s="70"/>
      <c r="I9" s="70"/>
      <c r="J9" s="84"/>
    </row>
    <row r="10" spans="1:12" s="57" customFormat="1">
      <c r="A10" s="71"/>
      <c r="B10" s="72"/>
      <c r="C10" s="73"/>
      <c r="D10" s="74"/>
      <c r="E10" s="75"/>
      <c r="F10" s="369"/>
      <c r="G10" s="369"/>
      <c r="H10" s="77"/>
      <c r="I10" s="77"/>
      <c r="J10" s="78"/>
    </row>
    <row r="11" spans="1:12" s="57" customFormat="1">
      <c r="A11" s="58">
        <v>2</v>
      </c>
      <c r="B11" s="79" t="s">
        <v>772</v>
      </c>
      <c r="C11" s="80">
        <v>1500</v>
      </c>
      <c r="D11" s="80">
        <v>1500</v>
      </c>
      <c r="E11" s="81" t="s">
        <v>10</v>
      </c>
      <c r="F11" s="367" t="s">
        <v>733</v>
      </c>
      <c r="G11" s="367" t="s">
        <v>733</v>
      </c>
      <c r="H11" s="63" t="s">
        <v>12</v>
      </c>
      <c r="I11" s="63" t="s">
        <v>12</v>
      </c>
      <c r="J11" s="93" t="s">
        <v>734</v>
      </c>
    </row>
    <row r="12" spans="1:12" s="57" customFormat="1">
      <c r="A12" s="64"/>
      <c r="B12" s="65" t="s">
        <v>773</v>
      </c>
      <c r="C12" s="66"/>
      <c r="D12" s="67"/>
      <c r="E12" s="68"/>
      <c r="F12" s="83" t="s">
        <v>671</v>
      </c>
      <c r="G12" s="83" t="s">
        <v>671</v>
      </c>
      <c r="H12" s="70"/>
      <c r="I12" s="70"/>
      <c r="J12" s="84" t="s">
        <v>731</v>
      </c>
    </row>
    <row r="13" spans="1:12" s="57" customFormat="1">
      <c r="A13" s="64"/>
      <c r="B13" s="65" t="s">
        <v>732</v>
      </c>
      <c r="C13" s="66"/>
      <c r="D13" s="67"/>
      <c r="E13" s="68"/>
      <c r="F13" s="83"/>
      <c r="G13" s="83"/>
      <c r="H13" s="70"/>
      <c r="I13" s="70"/>
      <c r="J13" s="84"/>
    </row>
    <row r="14" spans="1:12" s="57" customFormat="1">
      <c r="A14" s="71"/>
      <c r="B14" s="72"/>
      <c r="C14" s="73"/>
      <c r="D14" s="74"/>
      <c r="E14" s="75"/>
      <c r="F14" s="370"/>
      <c r="G14" s="370"/>
      <c r="H14" s="77"/>
      <c r="I14" s="77"/>
      <c r="J14" s="78"/>
      <c r="L14" s="270"/>
    </row>
    <row r="15" spans="1:12" s="57" customFormat="1">
      <c r="A15" s="58">
        <v>3</v>
      </c>
      <c r="B15" s="79" t="s">
        <v>735</v>
      </c>
      <c r="C15" s="80">
        <v>66000</v>
      </c>
      <c r="D15" s="80">
        <v>66000</v>
      </c>
      <c r="E15" s="81" t="s">
        <v>10</v>
      </c>
      <c r="F15" s="367" t="s">
        <v>466</v>
      </c>
      <c r="G15" s="367" t="s">
        <v>466</v>
      </c>
      <c r="H15" s="63" t="s">
        <v>12</v>
      </c>
      <c r="I15" s="63" t="s">
        <v>12</v>
      </c>
      <c r="J15" s="93" t="s">
        <v>739</v>
      </c>
    </row>
    <row r="16" spans="1:12" s="57" customFormat="1">
      <c r="A16" s="94"/>
      <c r="B16" s="65" t="s">
        <v>736</v>
      </c>
      <c r="C16" s="66"/>
      <c r="D16" s="67"/>
      <c r="E16" s="68"/>
      <c r="F16" s="86" t="s">
        <v>738</v>
      </c>
      <c r="G16" s="86" t="s">
        <v>738</v>
      </c>
      <c r="H16" s="70"/>
      <c r="I16" s="70"/>
      <c r="J16" s="84" t="s">
        <v>740</v>
      </c>
    </row>
    <row r="17" spans="1:12" s="57" customFormat="1">
      <c r="A17" s="94"/>
      <c r="B17" s="65" t="s">
        <v>737</v>
      </c>
      <c r="C17" s="66"/>
      <c r="D17" s="67"/>
      <c r="E17" s="68"/>
      <c r="F17" s="86"/>
      <c r="G17" s="86"/>
      <c r="H17" s="70"/>
      <c r="I17" s="70"/>
      <c r="J17" s="84"/>
    </row>
    <row r="18" spans="1:12" s="57" customFormat="1">
      <c r="A18" s="71"/>
      <c r="B18" s="110"/>
      <c r="C18" s="286"/>
      <c r="D18" s="287"/>
      <c r="E18" s="75"/>
      <c r="F18" s="370"/>
      <c r="G18" s="370"/>
      <c r="H18" s="77"/>
      <c r="I18" s="77"/>
      <c r="J18" s="78"/>
    </row>
    <row r="19" spans="1:12" s="57" customFormat="1">
      <c r="A19" s="58">
        <v>4</v>
      </c>
      <c r="B19" s="103" t="s">
        <v>741</v>
      </c>
      <c r="C19" s="359">
        <v>3315</v>
      </c>
      <c r="D19" s="359">
        <v>3315</v>
      </c>
      <c r="E19" s="81" t="s">
        <v>10</v>
      </c>
      <c r="F19" s="367" t="s">
        <v>437</v>
      </c>
      <c r="G19" s="367" t="s">
        <v>437</v>
      </c>
      <c r="H19" s="63" t="s">
        <v>12</v>
      </c>
      <c r="I19" s="63" t="s">
        <v>12</v>
      </c>
      <c r="J19" s="93" t="s">
        <v>743</v>
      </c>
    </row>
    <row r="20" spans="1:12" s="57" customFormat="1">
      <c r="A20" s="64"/>
      <c r="B20" s="105"/>
      <c r="C20" s="106"/>
      <c r="D20" s="107"/>
      <c r="E20" s="108"/>
      <c r="F20" s="109" t="s">
        <v>742</v>
      </c>
      <c r="G20" s="109" t="s">
        <v>742</v>
      </c>
      <c r="H20" s="70"/>
      <c r="I20" s="70"/>
      <c r="J20" s="84" t="s">
        <v>744</v>
      </c>
      <c r="L20" s="270"/>
    </row>
    <row r="21" spans="1:12" s="57" customFormat="1">
      <c r="A21" s="71"/>
      <c r="B21" s="72"/>
      <c r="C21" s="73"/>
      <c r="D21" s="74"/>
      <c r="E21" s="111"/>
      <c r="F21" s="76"/>
      <c r="G21" s="76"/>
      <c r="H21" s="77"/>
      <c r="I21" s="77"/>
      <c r="J21" s="78"/>
      <c r="L21" s="270"/>
    </row>
    <row r="22" spans="1:12" s="57" customFormat="1">
      <c r="A22" s="58">
        <v>5</v>
      </c>
      <c r="B22" s="79" t="s">
        <v>745</v>
      </c>
      <c r="C22" s="85">
        <v>70063.600000000006</v>
      </c>
      <c r="D22" s="85">
        <v>70063.600000000006</v>
      </c>
      <c r="E22" s="112" t="s">
        <v>10</v>
      </c>
      <c r="F22" s="367" t="s">
        <v>747</v>
      </c>
      <c r="G22" s="367" t="s">
        <v>747</v>
      </c>
      <c r="H22" s="63" t="s">
        <v>12</v>
      </c>
      <c r="I22" s="63" t="s">
        <v>12</v>
      </c>
      <c r="J22" s="93" t="s">
        <v>748</v>
      </c>
    </row>
    <row r="23" spans="1:12" s="57" customFormat="1">
      <c r="A23" s="64"/>
      <c r="B23" s="65"/>
      <c r="C23" s="113"/>
      <c r="D23" s="67"/>
      <c r="E23" s="108"/>
      <c r="F23" s="109" t="s">
        <v>746</v>
      </c>
      <c r="G23" s="109" t="s">
        <v>746</v>
      </c>
      <c r="H23" s="70"/>
      <c r="I23" s="70"/>
      <c r="J23" s="84" t="s">
        <v>744</v>
      </c>
    </row>
    <row r="24" spans="1:12" s="57" customFormat="1">
      <c r="A24" s="71"/>
      <c r="B24" s="72"/>
      <c r="C24" s="127"/>
      <c r="D24" s="74"/>
      <c r="E24" s="111"/>
      <c r="F24" s="76"/>
      <c r="G24" s="76"/>
      <c r="H24" s="77"/>
      <c r="I24" s="77"/>
      <c r="J24" s="78"/>
    </row>
    <row r="25" spans="1:12" s="57" customFormat="1">
      <c r="A25" s="58">
        <v>6</v>
      </c>
      <c r="B25" s="79" t="s">
        <v>749</v>
      </c>
      <c r="C25" s="359">
        <v>89880</v>
      </c>
      <c r="D25" s="359">
        <v>89880</v>
      </c>
      <c r="E25" s="112" t="s">
        <v>10</v>
      </c>
      <c r="F25" s="367" t="s">
        <v>294</v>
      </c>
      <c r="G25" s="367" t="s">
        <v>294</v>
      </c>
      <c r="H25" s="63" t="s">
        <v>12</v>
      </c>
      <c r="I25" s="63" t="s">
        <v>12</v>
      </c>
      <c r="J25" s="93" t="s">
        <v>751</v>
      </c>
    </row>
    <row r="26" spans="1:12" s="57" customFormat="1">
      <c r="A26" s="64"/>
      <c r="B26" s="65"/>
      <c r="C26" s="130"/>
      <c r="D26" s="131"/>
      <c r="E26" s="124"/>
      <c r="F26" s="86" t="s">
        <v>750</v>
      </c>
      <c r="G26" s="86" t="s">
        <v>750</v>
      </c>
      <c r="H26" s="132"/>
      <c r="I26" s="132"/>
      <c r="J26" s="84" t="s">
        <v>744</v>
      </c>
    </row>
    <row r="27" spans="1:12" s="57" customFormat="1">
      <c r="A27" s="71"/>
      <c r="B27" s="72"/>
      <c r="C27" s="88"/>
      <c r="D27" s="74"/>
      <c r="E27" s="111"/>
      <c r="F27" s="370"/>
      <c r="G27" s="370"/>
      <c r="H27" s="77"/>
      <c r="I27" s="77"/>
      <c r="J27" s="78"/>
    </row>
    <row r="28" spans="1:12" s="57" customFormat="1">
      <c r="A28" s="58">
        <v>7</v>
      </c>
      <c r="B28" s="115" t="s">
        <v>752</v>
      </c>
      <c r="C28" s="416">
        <v>6570</v>
      </c>
      <c r="D28" s="416">
        <v>6570</v>
      </c>
      <c r="E28" s="112" t="s">
        <v>10</v>
      </c>
      <c r="F28" s="104" t="s">
        <v>13</v>
      </c>
      <c r="G28" s="104" t="s">
        <v>13</v>
      </c>
      <c r="H28" s="63" t="s">
        <v>12</v>
      </c>
      <c r="I28" s="63" t="s">
        <v>12</v>
      </c>
      <c r="J28" s="93" t="s">
        <v>755</v>
      </c>
    </row>
    <row r="29" spans="1:12" s="57" customFormat="1">
      <c r="A29" s="64"/>
      <c r="B29" s="65"/>
      <c r="C29" s="96"/>
      <c r="D29" s="67"/>
      <c r="E29" s="108"/>
      <c r="F29" s="86" t="s">
        <v>753</v>
      </c>
      <c r="G29" s="86" t="s">
        <v>753</v>
      </c>
      <c r="H29" s="70"/>
      <c r="I29" s="70"/>
      <c r="J29" s="84" t="s">
        <v>754</v>
      </c>
    </row>
    <row r="30" spans="1:12" s="57" customFormat="1">
      <c r="A30" s="71"/>
      <c r="B30" s="72"/>
      <c r="C30" s="88"/>
      <c r="D30" s="74"/>
      <c r="E30" s="111"/>
      <c r="F30" s="76"/>
      <c r="G30" s="76"/>
      <c r="H30" s="77"/>
      <c r="I30" s="77"/>
      <c r="J30" s="78"/>
    </row>
    <row r="31" spans="1:12" s="57" customFormat="1">
      <c r="A31" s="58">
        <v>8</v>
      </c>
      <c r="B31" s="79" t="s">
        <v>756</v>
      </c>
      <c r="C31" s="60">
        <v>120325.35</v>
      </c>
      <c r="D31" s="60">
        <v>120325.35</v>
      </c>
      <c r="E31" s="112" t="s">
        <v>10</v>
      </c>
      <c r="F31" s="367" t="s">
        <v>437</v>
      </c>
      <c r="G31" s="367" t="s">
        <v>437</v>
      </c>
      <c r="H31" s="63" t="s">
        <v>12</v>
      </c>
      <c r="I31" s="63" t="s">
        <v>12</v>
      </c>
      <c r="J31" s="93" t="s">
        <v>774</v>
      </c>
    </row>
    <row r="32" spans="1:12" s="57" customFormat="1">
      <c r="A32" s="64"/>
      <c r="B32" s="129"/>
      <c r="C32" s="106"/>
      <c r="D32" s="107"/>
      <c r="E32" s="133"/>
      <c r="F32" s="86" t="s">
        <v>757</v>
      </c>
      <c r="G32" s="86" t="s">
        <v>757</v>
      </c>
      <c r="H32" s="134"/>
      <c r="I32" s="134"/>
      <c r="J32" s="84" t="s">
        <v>761</v>
      </c>
    </row>
    <row r="33" spans="1:12" s="57" customFormat="1">
      <c r="A33" s="71"/>
      <c r="B33" s="72"/>
      <c r="C33" s="321"/>
      <c r="D33" s="287"/>
      <c r="E33" s="289"/>
      <c r="F33" s="370"/>
      <c r="G33" s="370"/>
      <c r="H33" s="125"/>
      <c r="I33" s="125"/>
      <c r="J33" s="78"/>
    </row>
    <row r="34" spans="1:12" s="57" customFormat="1">
      <c r="A34" s="58">
        <v>9</v>
      </c>
      <c r="B34" s="79" t="s">
        <v>758</v>
      </c>
      <c r="C34" s="357">
        <v>24610</v>
      </c>
      <c r="D34" s="60">
        <v>24610</v>
      </c>
      <c r="E34" s="329" t="s">
        <v>10</v>
      </c>
      <c r="F34" s="367" t="s">
        <v>437</v>
      </c>
      <c r="G34" s="367" t="s">
        <v>437</v>
      </c>
      <c r="H34" s="63" t="s">
        <v>12</v>
      </c>
      <c r="I34" s="63" t="s">
        <v>12</v>
      </c>
      <c r="J34" s="93" t="s">
        <v>760</v>
      </c>
    </row>
    <row r="35" spans="1:12" s="126" customFormat="1" ht="18" customHeight="1">
      <c r="A35" s="281"/>
      <c r="B35" s="65"/>
      <c r="C35" s="66"/>
      <c r="D35" s="67"/>
      <c r="E35" s="108"/>
      <c r="F35" s="368" t="s">
        <v>759</v>
      </c>
      <c r="G35" s="368" t="s">
        <v>759</v>
      </c>
      <c r="H35" s="134"/>
      <c r="I35" s="70"/>
      <c r="J35" s="84" t="s">
        <v>761</v>
      </c>
      <c r="K35" s="119"/>
      <c r="L35" s="119"/>
    </row>
    <row r="36" spans="1:12" s="119" customFormat="1" ht="18" customHeight="1">
      <c r="A36" s="116"/>
      <c r="B36" s="72"/>
      <c r="C36" s="73"/>
      <c r="D36" s="74"/>
      <c r="E36" s="111"/>
      <c r="F36" s="369"/>
      <c r="G36" s="369"/>
      <c r="H36" s="125"/>
      <c r="I36" s="77"/>
      <c r="J36" s="78"/>
    </row>
    <row r="37" spans="1:12" s="57" customFormat="1">
      <c r="A37" s="58">
        <v>10</v>
      </c>
      <c r="B37" s="79" t="s">
        <v>762</v>
      </c>
      <c r="C37" s="91">
        <v>45000</v>
      </c>
      <c r="D37" s="91">
        <v>45000</v>
      </c>
      <c r="E37" s="329" t="s">
        <v>10</v>
      </c>
      <c r="F37" s="417" t="s">
        <v>410</v>
      </c>
      <c r="G37" s="417" t="s">
        <v>410</v>
      </c>
      <c r="H37" s="63" t="s">
        <v>12</v>
      </c>
      <c r="I37" s="63" t="s">
        <v>12</v>
      </c>
      <c r="J37" s="93" t="s">
        <v>764</v>
      </c>
    </row>
    <row r="38" spans="1:12" s="57" customFormat="1">
      <c r="A38" s="64"/>
      <c r="B38" s="65"/>
      <c r="C38" s="375"/>
      <c r="D38" s="67"/>
      <c r="E38" s="108"/>
      <c r="F38" s="96" t="s">
        <v>763</v>
      </c>
      <c r="G38" s="96" t="s">
        <v>763</v>
      </c>
      <c r="H38" s="70"/>
      <c r="I38" s="70"/>
      <c r="J38" s="84" t="s">
        <v>761</v>
      </c>
    </row>
    <row r="39" spans="1:12" s="57" customFormat="1">
      <c r="A39" s="116"/>
      <c r="B39" s="418"/>
      <c r="C39" s="127"/>
      <c r="D39" s="74"/>
      <c r="E39" s="111"/>
      <c r="F39" s="76"/>
      <c r="G39" s="76"/>
      <c r="H39" s="77"/>
      <c r="I39" s="77"/>
      <c r="J39" s="78"/>
    </row>
    <row r="40" spans="1:12" s="57" customFormat="1">
      <c r="A40" s="58">
        <v>11</v>
      </c>
      <c r="B40" s="79" t="s">
        <v>765</v>
      </c>
      <c r="C40" s="85">
        <v>29960</v>
      </c>
      <c r="D40" s="85">
        <v>29960</v>
      </c>
      <c r="E40" s="329" t="s">
        <v>10</v>
      </c>
      <c r="F40" s="417" t="s">
        <v>410</v>
      </c>
      <c r="G40" s="417" t="s">
        <v>410</v>
      </c>
      <c r="H40" s="63" t="s">
        <v>12</v>
      </c>
      <c r="I40" s="63" t="s">
        <v>12</v>
      </c>
      <c r="J40" s="93" t="s">
        <v>764</v>
      </c>
    </row>
    <row r="41" spans="1:12" s="57" customFormat="1">
      <c r="A41" s="64"/>
      <c r="B41" s="65"/>
      <c r="C41" s="113"/>
      <c r="D41" s="67"/>
      <c r="E41" s="108"/>
      <c r="F41" s="96" t="s">
        <v>766</v>
      </c>
      <c r="G41" s="96" t="s">
        <v>766</v>
      </c>
      <c r="H41" s="70"/>
      <c r="I41" s="70"/>
      <c r="J41" s="84" t="s">
        <v>761</v>
      </c>
    </row>
    <row r="42" spans="1:12" s="57" customFormat="1" ht="18" customHeight="1">
      <c r="A42" s="116"/>
      <c r="B42" s="72"/>
      <c r="C42" s="73"/>
      <c r="D42" s="74"/>
      <c r="E42" s="111"/>
      <c r="F42" s="76"/>
      <c r="G42" s="76"/>
      <c r="H42" s="77"/>
      <c r="I42" s="77"/>
      <c r="J42" s="78"/>
    </row>
    <row r="43" spans="1:12" s="57" customFormat="1">
      <c r="A43" s="58">
        <v>12</v>
      </c>
      <c r="B43" s="79" t="s">
        <v>769</v>
      </c>
      <c r="C43" s="85">
        <v>6350400</v>
      </c>
      <c r="D43" s="85">
        <v>6350400</v>
      </c>
      <c r="E43" s="112" t="s">
        <v>272</v>
      </c>
      <c r="F43" s="104" t="s">
        <v>767</v>
      </c>
      <c r="G43" s="104" t="s">
        <v>767</v>
      </c>
      <c r="H43" s="63" t="s">
        <v>12</v>
      </c>
      <c r="I43" s="63" t="s">
        <v>12</v>
      </c>
      <c r="J43" s="93" t="s">
        <v>768</v>
      </c>
    </row>
    <row r="44" spans="1:12" s="57" customFormat="1">
      <c r="A44" s="94"/>
      <c r="B44" s="65" t="s">
        <v>770</v>
      </c>
      <c r="C44" s="66"/>
      <c r="D44" s="67"/>
      <c r="E44" s="108"/>
      <c r="F44" s="109" t="s">
        <v>975</v>
      </c>
      <c r="G44" s="109" t="s">
        <v>975</v>
      </c>
      <c r="H44" s="70"/>
      <c r="I44" s="70"/>
      <c r="J44" s="84" t="s">
        <v>761</v>
      </c>
    </row>
    <row r="45" spans="1:12" s="57" customFormat="1">
      <c r="A45" s="94"/>
      <c r="B45" s="65" t="s">
        <v>581</v>
      </c>
      <c r="C45" s="66"/>
      <c r="D45" s="67"/>
      <c r="E45" s="108"/>
      <c r="F45" s="109"/>
      <c r="G45" s="109"/>
      <c r="H45" s="70"/>
      <c r="I45" s="70"/>
      <c r="J45" s="84"/>
    </row>
    <row r="46" spans="1:12" s="57" customFormat="1">
      <c r="A46" s="116"/>
      <c r="B46" s="72"/>
      <c r="C46" s="73"/>
      <c r="D46" s="74"/>
      <c r="E46" s="111"/>
      <c r="F46" s="76"/>
      <c r="G46" s="76"/>
      <c r="H46" s="77"/>
      <c r="I46" s="77"/>
      <c r="J46" s="78"/>
    </row>
    <row r="47" spans="1:12" s="57" customFormat="1"/>
    <row r="48" spans="1:12" s="57" customFormat="1"/>
    <row r="49" spans="2:2" s="57" customFormat="1">
      <c r="B49" s="284" t="s">
        <v>10</v>
      </c>
    </row>
    <row r="50" spans="2:2" s="57" customFormat="1">
      <c r="B50" s="279">
        <f>SUM(C6,C11,C15,C19,C22,C25,C28,C31,C34,C37,C40)</f>
        <v>460823.95</v>
      </c>
    </row>
    <row r="51" spans="2:2" s="57" customFormat="1">
      <c r="B51" s="284" t="s">
        <v>272</v>
      </c>
    </row>
    <row r="52" spans="2:2" s="57" customFormat="1">
      <c r="B52" s="285">
        <v>6350400</v>
      </c>
    </row>
    <row r="53" spans="2:2" s="57" customFormat="1" ht="18" customHeight="1"/>
    <row r="54" spans="2:2" s="57" customFormat="1" ht="18" customHeight="1"/>
    <row r="55" spans="2:2" s="57" customFormat="1"/>
    <row r="56" spans="2:2" s="57" customFormat="1" ht="18" customHeight="1"/>
  </sheetData>
  <mergeCells count="3">
    <mergeCell ref="A1:J1"/>
    <mergeCell ref="A2:J2"/>
    <mergeCell ref="A3:J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8" orientation="landscape" r:id="rId1"/>
  <rowBreaks count="1" manualBreakCount="1">
    <brk id="4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91591-A7E6-4940-894D-9F7A4BA2C46E}">
  <sheetPr>
    <pageSetUpPr fitToPage="1"/>
  </sheetPr>
  <dimension ref="A1:L58"/>
  <sheetViews>
    <sheetView view="pageBreakPreview" topLeftCell="A31" zoomScaleNormal="66" zoomScaleSheetLayoutView="100" workbookViewId="0">
      <selection activeCell="F26" sqref="F26"/>
    </sheetView>
  </sheetViews>
  <sheetFormatPr defaultColWidth="9" defaultRowHeight="27"/>
  <cols>
    <col min="1" max="1" width="6.85546875" style="50" customWidth="1"/>
    <col min="2" max="2" width="61.28515625" style="46" customWidth="1"/>
    <col min="3" max="3" width="17.42578125" style="136" customWidth="1"/>
    <col min="4" max="4" width="15.7109375" style="46" customWidth="1"/>
    <col min="5" max="5" width="11.140625" style="364" customWidth="1"/>
    <col min="6" max="6" width="49.42578125" style="51" customWidth="1"/>
    <col min="7" max="7" width="48.7109375" style="51" customWidth="1"/>
    <col min="8" max="9" width="18.7109375" style="51" bestFit="1" customWidth="1"/>
    <col min="10" max="10" width="22.85546875" style="250" customWidth="1"/>
    <col min="11" max="11" width="9.85546875" style="46" bestFit="1" customWidth="1"/>
    <col min="12" max="12" width="12.42578125" style="46" bestFit="1" customWidth="1"/>
    <col min="13" max="16384" width="9" style="46"/>
  </cols>
  <sheetData>
    <row r="1" spans="1:12">
      <c r="A1" s="457" t="s">
        <v>775</v>
      </c>
      <c r="B1" s="457"/>
      <c r="C1" s="457"/>
      <c r="D1" s="457"/>
      <c r="E1" s="457"/>
      <c r="F1" s="457"/>
      <c r="G1" s="457"/>
      <c r="H1" s="457"/>
      <c r="I1" s="457"/>
      <c r="J1" s="457"/>
    </row>
    <row r="2" spans="1:12">
      <c r="A2" s="457" t="s">
        <v>0</v>
      </c>
      <c r="B2" s="457"/>
      <c r="C2" s="457"/>
      <c r="D2" s="457"/>
      <c r="E2" s="457"/>
      <c r="F2" s="457"/>
      <c r="G2" s="457"/>
      <c r="H2" s="457"/>
      <c r="I2" s="457"/>
      <c r="J2" s="457"/>
    </row>
    <row r="3" spans="1:12">
      <c r="A3" s="457" t="s">
        <v>776</v>
      </c>
      <c r="B3" s="457"/>
      <c r="C3" s="457"/>
      <c r="D3" s="457"/>
      <c r="E3" s="457"/>
      <c r="F3" s="457"/>
      <c r="G3" s="457"/>
      <c r="H3" s="457"/>
      <c r="I3" s="457"/>
      <c r="J3" s="457"/>
    </row>
    <row r="4" spans="1:12">
      <c r="A4" s="47"/>
      <c r="B4" s="48"/>
      <c r="C4" s="49"/>
      <c r="D4" s="48"/>
    </row>
    <row r="5" spans="1:12" s="57" customFormat="1" ht="108">
      <c r="A5" s="52" t="s">
        <v>1</v>
      </c>
      <c r="B5" s="52" t="s">
        <v>2</v>
      </c>
      <c r="C5" s="52" t="s">
        <v>3</v>
      </c>
      <c r="D5" s="52" t="s">
        <v>977</v>
      </c>
      <c r="E5" s="365" t="s">
        <v>4</v>
      </c>
      <c r="F5" s="54" t="s">
        <v>5</v>
      </c>
      <c r="G5" s="54" t="s">
        <v>6</v>
      </c>
      <c r="H5" s="54" t="s">
        <v>7</v>
      </c>
      <c r="I5" s="54" t="s">
        <v>8</v>
      </c>
      <c r="J5" s="54" t="s">
        <v>9</v>
      </c>
    </row>
    <row r="6" spans="1:12" s="57" customFormat="1">
      <c r="A6" s="58">
        <v>1</v>
      </c>
      <c r="B6" s="90" t="s">
        <v>777</v>
      </c>
      <c r="C6" s="80">
        <v>2340</v>
      </c>
      <c r="D6" s="80">
        <v>2340</v>
      </c>
      <c r="E6" s="61" t="s">
        <v>10</v>
      </c>
      <c r="F6" s="367" t="s">
        <v>13</v>
      </c>
      <c r="G6" s="367" t="s">
        <v>13</v>
      </c>
      <c r="H6" s="63" t="s">
        <v>12</v>
      </c>
      <c r="I6" s="63" t="s">
        <v>12</v>
      </c>
      <c r="J6" s="93" t="s">
        <v>822</v>
      </c>
    </row>
    <row r="7" spans="1:12" s="57" customFormat="1">
      <c r="A7" s="64"/>
      <c r="B7" s="65"/>
      <c r="C7" s="66"/>
      <c r="D7" s="67"/>
      <c r="E7" s="68"/>
      <c r="F7" s="419" t="s">
        <v>778</v>
      </c>
      <c r="G7" s="419" t="s">
        <v>778</v>
      </c>
      <c r="H7" s="70"/>
      <c r="I7" s="70"/>
      <c r="J7" s="84" t="s">
        <v>783</v>
      </c>
    </row>
    <row r="8" spans="1:12" s="57" customFormat="1">
      <c r="A8" s="71"/>
      <c r="B8" s="72"/>
      <c r="C8" s="73"/>
      <c r="D8" s="74"/>
      <c r="E8" s="75"/>
      <c r="F8" s="369"/>
      <c r="G8" s="369"/>
      <c r="H8" s="77"/>
      <c r="I8" s="77"/>
      <c r="J8" s="78"/>
    </row>
    <row r="9" spans="1:12" s="57" customFormat="1">
      <c r="A9" s="58">
        <v>2</v>
      </c>
      <c r="B9" s="79" t="s">
        <v>239</v>
      </c>
      <c r="C9" s="80">
        <v>9075</v>
      </c>
      <c r="D9" s="80">
        <v>9075</v>
      </c>
      <c r="E9" s="81" t="s">
        <v>10</v>
      </c>
      <c r="F9" s="367" t="s">
        <v>437</v>
      </c>
      <c r="G9" s="367" t="s">
        <v>437</v>
      </c>
      <c r="H9" s="63" t="s">
        <v>12</v>
      </c>
      <c r="I9" s="63" t="s">
        <v>12</v>
      </c>
      <c r="J9" s="93" t="s">
        <v>780</v>
      </c>
    </row>
    <row r="10" spans="1:12" s="57" customFormat="1">
      <c r="A10" s="64"/>
      <c r="B10" s="65"/>
      <c r="C10" s="66"/>
      <c r="D10" s="67"/>
      <c r="E10" s="68"/>
      <c r="F10" s="398" t="s">
        <v>821</v>
      </c>
      <c r="G10" s="398" t="s">
        <v>821</v>
      </c>
      <c r="H10" s="70"/>
      <c r="I10" s="70"/>
      <c r="J10" s="84" t="s">
        <v>783</v>
      </c>
    </row>
    <row r="11" spans="1:12" s="57" customFormat="1">
      <c r="A11" s="71"/>
      <c r="B11" s="72"/>
      <c r="C11" s="73"/>
      <c r="D11" s="74"/>
      <c r="E11" s="75"/>
      <c r="F11" s="394"/>
      <c r="G11" s="394"/>
      <c r="H11" s="77"/>
      <c r="I11" s="77"/>
      <c r="J11" s="78"/>
    </row>
    <row r="12" spans="1:12" s="57" customFormat="1">
      <c r="A12" s="58">
        <v>3</v>
      </c>
      <c r="B12" s="79" t="s">
        <v>781</v>
      </c>
      <c r="C12" s="80">
        <v>4350</v>
      </c>
      <c r="D12" s="80">
        <v>4350</v>
      </c>
      <c r="E12" s="81" t="s">
        <v>10</v>
      </c>
      <c r="F12" s="367" t="s">
        <v>437</v>
      </c>
      <c r="G12" s="367" t="s">
        <v>437</v>
      </c>
      <c r="H12" s="63" t="s">
        <v>12</v>
      </c>
      <c r="I12" s="63" t="s">
        <v>12</v>
      </c>
      <c r="J12" s="93" t="s">
        <v>779</v>
      </c>
    </row>
    <row r="13" spans="1:12" s="57" customFormat="1">
      <c r="A13" s="64"/>
      <c r="B13" s="65"/>
      <c r="C13" s="66"/>
      <c r="D13" s="67"/>
      <c r="E13" s="68"/>
      <c r="F13" s="86" t="s">
        <v>782</v>
      </c>
      <c r="G13" s="86" t="s">
        <v>782</v>
      </c>
      <c r="H13" s="70"/>
      <c r="I13" s="70"/>
      <c r="J13" s="84" t="s">
        <v>784</v>
      </c>
    </row>
    <row r="14" spans="1:12" s="57" customFormat="1">
      <c r="A14" s="71"/>
      <c r="B14" s="72"/>
      <c r="C14" s="73"/>
      <c r="D14" s="74"/>
      <c r="E14" s="75"/>
      <c r="F14" s="76"/>
      <c r="G14" s="76"/>
      <c r="H14" s="77"/>
      <c r="I14" s="77"/>
      <c r="J14" s="78"/>
    </row>
    <row r="15" spans="1:12" s="57" customFormat="1">
      <c r="A15" s="58">
        <v>4</v>
      </c>
      <c r="B15" s="79" t="s">
        <v>785</v>
      </c>
      <c r="C15" s="359">
        <v>3250</v>
      </c>
      <c r="D15" s="359">
        <v>3250</v>
      </c>
      <c r="E15" s="81" t="s">
        <v>10</v>
      </c>
      <c r="F15" s="367" t="s">
        <v>13</v>
      </c>
      <c r="G15" s="367" t="s">
        <v>13</v>
      </c>
      <c r="H15" s="63" t="s">
        <v>12</v>
      </c>
      <c r="I15" s="63" t="s">
        <v>12</v>
      </c>
      <c r="J15" s="93" t="s">
        <v>787</v>
      </c>
    </row>
    <row r="16" spans="1:12" s="57" customFormat="1">
      <c r="A16" s="94"/>
      <c r="B16" s="65"/>
      <c r="C16" s="66"/>
      <c r="D16" s="67"/>
      <c r="E16" s="68"/>
      <c r="F16" s="109" t="s">
        <v>786</v>
      </c>
      <c r="G16" s="109" t="s">
        <v>786</v>
      </c>
      <c r="H16" s="70"/>
      <c r="I16" s="70"/>
      <c r="J16" s="84" t="s">
        <v>788</v>
      </c>
      <c r="L16" s="270"/>
    </row>
    <row r="17" spans="1:12" s="57" customFormat="1">
      <c r="A17" s="71"/>
      <c r="B17" s="121"/>
      <c r="C17" s="321"/>
      <c r="D17" s="287"/>
      <c r="E17" s="75"/>
      <c r="F17" s="76"/>
      <c r="G17" s="76"/>
      <c r="H17" s="77"/>
      <c r="I17" s="77"/>
      <c r="J17" s="78"/>
      <c r="L17" s="270"/>
    </row>
    <row r="18" spans="1:12" s="57" customFormat="1">
      <c r="A18" s="58">
        <v>5</v>
      </c>
      <c r="B18" s="271" t="s">
        <v>789</v>
      </c>
      <c r="C18" s="272">
        <v>2500</v>
      </c>
      <c r="D18" s="272">
        <v>2500</v>
      </c>
      <c r="E18" s="81" t="s">
        <v>10</v>
      </c>
      <c r="F18" s="367" t="s">
        <v>793</v>
      </c>
      <c r="G18" s="367" t="s">
        <v>793</v>
      </c>
      <c r="H18" s="63" t="s">
        <v>12</v>
      </c>
      <c r="I18" s="63" t="s">
        <v>12</v>
      </c>
      <c r="J18" s="93" t="s">
        <v>794</v>
      </c>
    </row>
    <row r="19" spans="1:12" s="57" customFormat="1">
      <c r="A19" s="94"/>
      <c r="B19" s="325" t="s">
        <v>790</v>
      </c>
      <c r="C19" s="113"/>
      <c r="D19" s="67"/>
      <c r="E19" s="68"/>
      <c r="F19" s="109" t="s">
        <v>792</v>
      </c>
      <c r="G19" s="109" t="s">
        <v>792</v>
      </c>
      <c r="H19" s="70"/>
      <c r="I19" s="70"/>
      <c r="J19" s="84" t="s">
        <v>788</v>
      </c>
    </row>
    <row r="20" spans="1:12" s="57" customFormat="1">
      <c r="A20" s="64"/>
      <c r="B20" s="105" t="s">
        <v>791</v>
      </c>
      <c r="C20" s="361"/>
      <c r="D20" s="107"/>
      <c r="E20" s="108"/>
      <c r="F20" s="109"/>
      <c r="G20" s="109"/>
      <c r="H20" s="70"/>
      <c r="I20" s="70"/>
      <c r="J20" s="84"/>
    </row>
    <row r="21" spans="1:12" s="57" customFormat="1">
      <c r="A21" s="71"/>
      <c r="B21" s="72"/>
      <c r="C21" s="127"/>
      <c r="D21" s="74"/>
      <c r="E21" s="111"/>
      <c r="F21" s="76"/>
      <c r="G21" s="76"/>
      <c r="H21" s="77"/>
      <c r="I21" s="77"/>
      <c r="J21" s="78"/>
    </row>
    <row r="22" spans="1:12" s="57" customFormat="1">
      <c r="A22" s="58">
        <v>6</v>
      </c>
      <c r="B22" s="79" t="s">
        <v>795</v>
      </c>
      <c r="C22" s="420">
        <v>700</v>
      </c>
      <c r="D22" s="420">
        <v>700</v>
      </c>
      <c r="E22" s="112" t="s">
        <v>10</v>
      </c>
      <c r="F22" s="367" t="s">
        <v>13</v>
      </c>
      <c r="G22" s="367" t="s">
        <v>13</v>
      </c>
      <c r="H22" s="63" t="s">
        <v>12</v>
      </c>
      <c r="I22" s="63" t="s">
        <v>12</v>
      </c>
      <c r="J22" s="93" t="s">
        <v>797</v>
      </c>
    </row>
    <row r="23" spans="1:12" s="57" customFormat="1">
      <c r="A23" s="64"/>
      <c r="B23" s="65"/>
      <c r="C23" s="130"/>
      <c r="D23" s="131"/>
      <c r="E23" s="124"/>
      <c r="F23" s="86" t="s">
        <v>796</v>
      </c>
      <c r="G23" s="86" t="s">
        <v>796</v>
      </c>
      <c r="H23" s="132"/>
      <c r="I23" s="132"/>
      <c r="J23" s="84" t="s">
        <v>798</v>
      </c>
    </row>
    <row r="24" spans="1:12" s="57" customFormat="1">
      <c r="A24" s="71"/>
      <c r="B24" s="72"/>
      <c r="C24" s="88"/>
      <c r="D24" s="74"/>
      <c r="E24" s="111"/>
      <c r="F24" s="370"/>
      <c r="G24" s="370"/>
      <c r="H24" s="77"/>
      <c r="I24" s="77"/>
      <c r="J24" s="78"/>
    </row>
    <row r="25" spans="1:12" s="57" customFormat="1">
      <c r="A25" s="58">
        <v>7</v>
      </c>
      <c r="B25" s="115" t="s">
        <v>799</v>
      </c>
      <c r="C25" s="416">
        <v>8150</v>
      </c>
      <c r="D25" s="416">
        <v>8150</v>
      </c>
      <c r="E25" s="112" t="s">
        <v>10</v>
      </c>
      <c r="F25" s="104" t="s">
        <v>13</v>
      </c>
      <c r="G25" s="104" t="s">
        <v>13</v>
      </c>
      <c r="H25" s="63" t="s">
        <v>12</v>
      </c>
      <c r="I25" s="63" t="s">
        <v>12</v>
      </c>
      <c r="J25" s="93" t="s">
        <v>823</v>
      </c>
    </row>
    <row r="26" spans="1:12" s="57" customFormat="1">
      <c r="A26" s="64"/>
      <c r="B26" s="65"/>
      <c r="C26" s="274"/>
      <c r="D26" s="67"/>
      <c r="E26" s="108"/>
      <c r="F26" s="109" t="s">
        <v>988</v>
      </c>
      <c r="G26" s="86" t="s">
        <v>800</v>
      </c>
      <c r="H26" s="70"/>
      <c r="I26" s="70"/>
      <c r="J26" s="84" t="s">
        <v>798</v>
      </c>
    </row>
    <row r="27" spans="1:12" s="57" customFormat="1">
      <c r="A27" s="71"/>
      <c r="B27" s="72"/>
      <c r="C27" s="275"/>
      <c r="D27" s="74"/>
      <c r="E27" s="111"/>
      <c r="F27" s="76"/>
      <c r="G27" s="77"/>
      <c r="H27" s="77"/>
      <c r="I27" s="77"/>
      <c r="J27" s="78"/>
    </row>
    <row r="28" spans="1:12" s="57" customFormat="1">
      <c r="A28" s="58">
        <v>8</v>
      </c>
      <c r="B28" s="79" t="s">
        <v>801</v>
      </c>
      <c r="C28" s="416">
        <v>106890</v>
      </c>
      <c r="D28" s="416">
        <v>106890</v>
      </c>
      <c r="E28" s="112" t="s">
        <v>10</v>
      </c>
      <c r="F28" s="367" t="s">
        <v>802</v>
      </c>
      <c r="G28" s="367" t="s">
        <v>802</v>
      </c>
      <c r="H28" s="63" t="s">
        <v>12</v>
      </c>
      <c r="I28" s="63" t="s">
        <v>12</v>
      </c>
      <c r="J28" s="93" t="s">
        <v>803</v>
      </c>
    </row>
    <row r="29" spans="1:12" s="57" customFormat="1">
      <c r="A29" s="64"/>
      <c r="B29" s="129" t="s">
        <v>96</v>
      </c>
      <c r="C29" s="274"/>
      <c r="D29" s="107"/>
      <c r="E29" s="133"/>
      <c r="F29" s="86" t="s">
        <v>757</v>
      </c>
      <c r="G29" s="86" t="s">
        <v>757</v>
      </c>
      <c r="H29" s="134"/>
      <c r="I29" s="134"/>
      <c r="J29" s="84" t="s">
        <v>804</v>
      </c>
    </row>
    <row r="30" spans="1:12" s="57" customFormat="1">
      <c r="A30" s="71"/>
      <c r="B30" s="72"/>
      <c r="C30" s="321"/>
      <c r="D30" s="287"/>
      <c r="E30" s="289"/>
      <c r="F30" s="370"/>
      <c r="G30" s="370"/>
      <c r="H30" s="125"/>
      <c r="I30" s="125"/>
      <c r="J30" s="78"/>
    </row>
    <row r="31" spans="1:12" s="57" customFormat="1">
      <c r="A31" s="58">
        <v>9</v>
      </c>
      <c r="B31" s="79" t="s">
        <v>805</v>
      </c>
      <c r="C31" s="357">
        <v>4200</v>
      </c>
      <c r="D31" s="60">
        <v>4200</v>
      </c>
      <c r="E31" s="329" t="s">
        <v>10</v>
      </c>
      <c r="F31" s="367" t="s">
        <v>607</v>
      </c>
      <c r="G31" s="367" t="s">
        <v>607</v>
      </c>
      <c r="H31" s="63" t="s">
        <v>12</v>
      </c>
      <c r="I31" s="63" t="s">
        <v>12</v>
      </c>
      <c r="J31" s="93" t="s">
        <v>809</v>
      </c>
    </row>
    <row r="32" spans="1:12" s="126" customFormat="1" ht="18" customHeight="1">
      <c r="A32" s="281"/>
      <c r="B32" s="65" t="s">
        <v>806</v>
      </c>
      <c r="C32" s="66"/>
      <c r="D32" s="67"/>
      <c r="E32" s="108"/>
      <c r="F32" s="368" t="s">
        <v>808</v>
      </c>
      <c r="G32" s="368" t="s">
        <v>808</v>
      </c>
      <c r="H32" s="134"/>
      <c r="I32" s="70"/>
      <c r="J32" s="84" t="s">
        <v>804</v>
      </c>
      <c r="K32" s="119"/>
      <c r="L32" s="119"/>
    </row>
    <row r="33" spans="1:10" s="119" customFormat="1" ht="18" customHeight="1">
      <c r="A33" s="281"/>
      <c r="B33" s="65" t="s">
        <v>807</v>
      </c>
      <c r="C33" s="66"/>
      <c r="D33" s="67"/>
      <c r="E33" s="108"/>
      <c r="F33" s="368"/>
      <c r="G33" s="368"/>
      <c r="H33" s="134"/>
      <c r="I33" s="70"/>
      <c r="J33" s="84"/>
    </row>
    <row r="34" spans="1:10" s="119" customFormat="1" ht="18" customHeight="1">
      <c r="A34" s="281"/>
      <c r="B34" s="421" t="s">
        <v>810</v>
      </c>
      <c r="C34" s="66"/>
      <c r="D34" s="67"/>
      <c r="E34" s="108"/>
      <c r="F34" s="368"/>
      <c r="G34" s="368"/>
      <c r="H34" s="134"/>
      <c r="I34" s="70"/>
      <c r="J34" s="84"/>
    </row>
    <row r="35" spans="1:10" s="119" customFormat="1" ht="18" customHeight="1">
      <c r="A35" s="116"/>
      <c r="B35" s="72"/>
      <c r="C35" s="73"/>
      <c r="D35" s="74"/>
      <c r="E35" s="111"/>
      <c r="F35" s="369"/>
      <c r="G35" s="369"/>
      <c r="H35" s="125"/>
      <c r="I35" s="77"/>
      <c r="J35" s="78"/>
    </row>
    <row r="36" spans="1:10" s="57" customFormat="1">
      <c r="A36" s="422">
        <v>10</v>
      </c>
      <c r="B36" s="79" t="s">
        <v>812</v>
      </c>
      <c r="C36" s="91">
        <v>459000</v>
      </c>
      <c r="D36" s="91">
        <v>459000</v>
      </c>
      <c r="E36" s="112" t="s">
        <v>10</v>
      </c>
      <c r="F36" s="417" t="s">
        <v>462</v>
      </c>
      <c r="G36" s="417" t="s">
        <v>462</v>
      </c>
      <c r="H36" s="63" t="s">
        <v>12</v>
      </c>
      <c r="I36" s="63" t="s">
        <v>12</v>
      </c>
      <c r="J36" s="93" t="s">
        <v>813</v>
      </c>
    </row>
    <row r="37" spans="1:10" s="57" customFormat="1">
      <c r="A37" s="64"/>
      <c r="B37" s="65" t="s">
        <v>96</v>
      </c>
      <c r="C37" s="375"/>
      <c r="D37" s="67"/>
      <c r="E37" s="108"/>
      <c r="F37" s="96" t="s">
        <v>811</v>
      </c>
      <c r="G37" s="96" t="s">
        <v>811</v>
      </c>
      <c r="H37" s="70"/>
      <c r="I37" s="70"/>
      <c r="J37" s="84" t="s">
        <v>804</v>
      </c>
    </row>
    <row r="38" spans="1:10" s="57" customFormat="1">
      <c r="A38" s="71"/>
      <c r="B38" s="72"/>
      <c r="C38" s="423"/>
      <c r="D38" s="74"/>
      <c r="E38" s="111"/>
      <c r="F38" s="88"/>
      <c r="G38" s="88"/>
      <c r="H38" s="77"/>
      <c r="I38" s="77"/>
      <c r="J38" s="78"/>
    </row>
    <row r="39" spans="1:10" s="57" customFormat="1">
      <c r="A39" s="58">
        <v>11</v>
      </c>
      <c r="B39" s="79" t="s">
        <v>932</v>
      </c>
      <c r="C39" s="85">
        <v>4895100</v>
      </c>
      <c r="D39" s="85">
        <v>4895100</v>
      </c>
      <c r="E39" s="112" t="s">
        <v>10</v>
      </c>
      <c r="F39" s="424" t="s">
        <v>933</v>
      </c>
      <c r="G39" s="424" t="s">
        <v>933</v>
      </c>
      <c r="H39" s="63" t="s">
        <v>12</v>
      </c>
      <c r="I39" s="63" t="s">
        <v>12</v>
      </c>
      <c r="J39" s="93" t="s">
        <v>934</v>
      </c>
    </row>
    <row r="40" spans="1:10" s="57" customFormat="1">
      <c r="A40" s="94"/>
      <c r="B40" s="65"/>
      <c r="C40" s="375"/>
      <c r="D40" s="67"/>
      <c r="E40" s="425"/>
      <c r="F40" s="96" t="s">
        <v>919</v>
      </c>
      <c r="G40" s="96" t="s">
        <v>919</v>
      </c>
      <c r="H40" s="70"/>
      <c r="I40" s="70"/>
      <c r="J40" s="84" t="s">
        <v>817</v>
      </c>
    </row>
    <row r="41" spans="1:10" s="57" customFormat="1">
      <c r="A41" s="118"/>
      <c r="B41" s="282"/>
      <c r="C41" s="426"/>
      <c r="D41" s="100"/>
      <c r="E41" s="427"/>
      <c r="F41" s="99"/>
      <c r="G41" s="99"/>
      <c r="H41" s="102"/>
      <c r="I41" s="102"/>
      <c r="J41" s="98"/>
    </row>
    <row r="42" spans="1:10" s="57" customFormat="1">
      <c r="A42" s="58">
        <v>12</v>
      </c>
      <c r="B42" s="79" t="s">
        <v>814</v>
      </c>
      <c r="C42" s="85">
        <v>2580</v>
      </c>
      <c r="D42" s="85">
        <v>2580</v>
      </c>
      <c r="E42" s="329" t="s">
        <v>10</v>
      </c>
      <c r="F42" s="417" t="s">
        <v>437</v>
      </c>
      <c r="G42" s="417" t="s">
        <v>437</v>
      </c>
      <c r="H42" s="63" t="s">
        <v>12</v>
      </c>
      <c r="I42" s="63" t="s">
        <v>12</v>
      </c>
      <c r="J42" s="93" t="s">
        <v>816</v>
      </c>
    </row>
    <row r="43" spans="1:10" s="57" customFormat="1">
      <c r="A43" s="64"/>
      <c r="B43" s="65"/>
      <c r="C43" s="113"/>
      <c r="D43" s="67"/>
      <c r="E43" s="108"/>
      <c r="F43" s="96" t="s">
        <v>815</v>
      </c>
      <c r="G43" s="96" t="s">
        <v>815</v>
      </c>
      <c r="H43" s="70"/>
      <c r="I43" s="70"/>
      <c r="J43" s="84" t="s">
        <v>817</v>
      </c>
    </row>
    <row r="44" spans="1:10" s="57" customFormat="1" ht="18" customHeight="1">
      <c r="A44" s="116"/>
      <c r="B44" s="72"/>
      <c r="C44" s="73"/>
      <c r="D44" s="74"/>
      <c r="E44" s="111"/>
      <c r="F44" s="76"/>
      <c r="G44" s="76"/>
      <c r="H44" s="77"/>
      <c r="I44" s="77"/>
      <c r="J44" s="78"/>
    </row>
    <row r="45" spans="1:10" s="57" customFormat="1">
      <c r="A45" s="58">
        <v>13</v>
      </c>
      <c r="B45" s="79" t="s">
        <v>818</v>
      </c>
      <c r="C45" s="428">
        <v>600</v>
      </c>
      <c r="D45" s="428">
        <v>600</v>
      </c>
      <c r="E45" s="329" t="s">
        <v>10</v>
      </c>
      <c r="F45" s="104" t="s">
        <v>819</v>
      </c>
      <c r="G45" s="104" t="s">
        <v>819</v>
      </c>
      <c r="H45" s="63" t="s">
        <v>12</v>
      </c>
      <c r="I45" s="63" t="s">
        <v>12</v>
      </c>
      <c r="J45" s="93" t="s">
        <v>820</v>
      </c>
    </row>
    <row r="46" spans="1:10" s="57" customFormat="1">
      <c r="A46" s="94"/>
      <c r="B46" s="65"/>
      <c r="C46" s="66"/>
      <c r="D46" s="67"/>
      <c r="E46" s="108"/>
      <c r="F46" s="109" t="s">
        <v>446</v>
      </c>
      <c r="G46" s="109" t="s">
        <v>446</v>
      </c>
      <c r="H46" s="70"/>
      <c r="I46" s="70"/>
      <c r="J46" s="84" t="s">
        <v>817</v>
      </c>
    </row>
    <row r="47" spans="1:10" s="57" customFormat="1">
      <c r="A47" s="116"/>
      <c r="B47" s="72"/>
      <c r="C47" s="73"/>
      <c r="D47" s="74"/>
      <c r="E47" s="111"/>
      <c r="F47" s="76"/>
      <c r="G47" s="76"/>
      <c r="H47" s="77"/>
      <c r="I47" s="77"/>
      <c r="J47" s="78"/>
    </row>
    <row r="48" spans="1:10" s="57" customFormat="1"/>
    <row r="49" spans="2:2" s="57" customFormat="1"/>
    <row r="50" spans="2:2" s="57" customFormat="1"/>
    <row r="51" spans="2:2" s="57" customFormat="1">
      <c r="B51" s="284" t="s">
        <v>10</v>
      </c>
    </row>
    <row r="52" spans="2:2" s="57" customFormat="1">
      <c r="B52" s="285">
        <f>SUM(ก.ย.!C6,ก.ย.!C9,ก.ย.!C12,ก.ย.!C15,ก.ย.!C18,ก.ย.!C22,ก.ย.!C25,ก.ย.!C28,ก.ย.!C31,ก.ย.!C36,ก.ย.!C39,ก.ย.!C42,ก.ย.!C45)</f>
        <v>5498735</v>
      </c>
    </row>
    <row r="53" spans="2:2" s="57" customFormat="1"/>
    <row r="54" spans="2:2" s="57" customFormat="1"/>
    <row r="55" spans="2:2" s="57" customFormat="1" ht="18" customHeight="1"/>
    <row r="56" spans="2:2" s="57" customFormat="1" ht="18" customHeight="1"/>
    <row r="57" spans="2:2" s="57" customFormat="1"/>
    <row r="58" spans="2:2" s="57" customFormat="1" ht="18" customHeight="1"/>
  </sheetData>
  <mergeCells count="3">
    <mergeCell ref="A1:J1"/>
    <mergeCell ref="A2:J2"/>
    <mergeCell ref="A3:J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8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13</vt:i4>
      </vt:variant>
    </vt:vector>
  </HeadingPairs>
  <TitlesOfParts>
    <vt:vector size="26" baseType="lpstr">
      <vt:lpstr>สรุปผล</vt:lpstr>
      <vt:lpstr>ต.ค.</vt:lpstr>
      <vt:lpstr>พ.ย.</vt:lpstr>
      <vt:lpstr>ธ.ค.</vt:lpstr>
      <vt:lpstr>ม.ค.</vt:lpstr>
      <vt:lpstr>ก.พ.</vt:lpstr>
      <vt:lpstr>มี.ค</vt:lpstr>
      <vt:lpstr>เม.ย.</vt:lpstr>
      <vt:lpstr>พ.ค.</vt:lpstr>
      <vt:lpstr>มิ.ย</vt:lpstr>
      <vt:lpstr>ก.ค</vt:lpstr>
      <vt:lpstr>ส.ค.</vt:lpstr>
      <vt:lpstr>ก.ย.</vt:lpstr>
      <vt:lpstr>ก.ค!Print_Area</vt:lpstr>
      <vt:lpstr>ก.พ.!Print_Area</vt:lpstr>
      <vt:lpstr>ก.ย.!Print_Area</vt:lpstr>
      <vt:lpstr>ต.ค.!Print_Area</vt:lpstr>
      <vt:lpstr>ธ.ค.!Print_Area</vt:lpstr>
      <vt:lpstr>พ.ค.!Print_Area</vt:lpstr>
      <vt:lpstr>พ.ย.!Print_Area</vt:lpstr>
      <vt:lpstr>ม.ค.!Print_Area</vt:lpstr>
      <vt:lpstr>มิ.ย!Print_Area</vt:lpstr>
      <vt:lpstr>มี.ค!Print_Area</vt:lpstr>
      <vt:lpstr>เม.ย.!Print_Area</vt:lpstr>
      <vt:lpstr>ส.ค.!Print_Area</vt:lpstr>
      <vt:lpstr>สรุปผล!Print_Area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2026-06-26T04:33:19Z</cp:lastPrinted>
  <dcterms:created xsi:type="dcterms:W3CDTF">2024-12-20T02:40:47Z</dcterms:created>
  <dcterms:modified xsi:type="dcterms:W3CDTF">2026-06-26T04:33:51Z</dcterms:modified>
</cp:coreProperties>
</file>